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3.xml" ContentType="application/vnd.openxmlformats-officedocument.drawing+xml"/>
  <Default Extension="wmf" ContentType="application/octet-stream"/>
  <Default Extension="png" ContentType="image/png"/>
  <Default Extension="jpg" ContentType="image/pn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2" autoFilterDateGrouping="true" firstSheet="2" minimized="false" showHorizontalScroll="true" showSheetTabs="true" showVerticalScroll="true" tabRatio="630" visibility="visible"/>
  </bookViews>
  <sheets>
    <sheet name="data" sheetId="1" state="hidden" r:id="rId4"/>
    <sheet name="colors" sheetId="2" state="hidden" r:id="rId5"/>
    <sheet name="DREAM ESCAPES" sheetId="3" r:id="rId6"/>
  </sheets>
  <definedNames>
    <definedName name="_xlnm.Print_Area" localSheetId="2">'DREAM ESCAPES'!$A$1:$O$27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<sst xmlns="http://schemas.openxmlformats.org/spreadsheetml/2006/main" uniqueCount="141">
  <si>
    <t>Field Name (internal use)</t>
  </si>
  <si>
    <t>Twig expression</t>
  </si>
  <si>
    <t>Excel wrapper (this cells are typically referenced by the final sheets)</t>
  </si>
  <si>
    <t>Opération</t>
  </si>
  <si>
    <t>{{ bien.ltypmandatxx }}</t>
  </si>
  <si>
    <t>Property for Sale</t>
  </si>
  <si>
    <t>Type de bien</t>
  </si>
  <si>
    <t>{{ bien.ltypxx }}</t>
  </si>
  <si>
    <t>House</t>
  </si>
  <si>
    <t>Région</t>
  </si>
  <si>
    <t>{{ bien.lregionxx }}</t>
  </si>
  <si>
    <t>Petit Raffray</t>
  </si>
  <si>
    <t>Localité</t>
  </si>
  <si>
    <t>{{bien.llocalite }}</t>
  </si>
  <si>
    <t>annonce</t>
  </si>
  <si>
    <t>{{ bien.lannoncewebxx }}</t>
  </si>
  <si>
    <t xml:space="preserve">A new development in the North of Mauritius providing Villa at affordable price in a perfect location that gives you an easy access to Public Beach, Grand Baie, La Croisette, Super U. Very well construction. Delivery 6 to 8 months after signature.
</t>
  </si>
  <si>
    <t>titre</t>
  </si>
  <si>
    <t>{{ bien.ltitrexx }}</t>
  </si>
  <si>
    <t>Villa à vendre - Petit Raffray (chemin vingt pieds)</t>
  </si>
  <si>
    <t>prix</t>
  </si>
  <si>
    <t>{{ bien.mprix }}</t>
  </si>
  <si>
    <t>Devise</t>
  </si>
  <si>
    <t>{{ bien.cdevise }}</t>
  </si>
  <si>
    <t>MUR</t>
  </si>
  <si>
    <t>honoraires</t>
  </si>
  <si>
    <t>{{ bien.mcommission }}</t>
  </si>
  <si>
    <t>prix honoraires exclus</t>
  </si>
  <si>
    <t>{{ bien.mprixnet }}</t>
  </si>
  <si>
    <t>prix note</t>
  </si>
  <si>
    <t>{{ bien.pctacquereur }}</t>
  </si>
  <si>
    <t>* Honoraires inclus à la charge du vendeur</t>
  </si>
  <si>
    <t>Reference</t>
  </si>
  <si>
    <t>{{ bien.cbien }}</t>
  </si>
  <si>
    <t>Royal Vista</t>
  </si>
  <si>
    <t>N° de chambres</t>
  </si>
  <si>
    <t>{{ bien.qchambres }}</t>
  </si>
  <si>
    <t>N° de SDB</t>
  </si>
  <si>
    <t>{{ bien.qsdb }}</t>
  </si>
  <si>
    <t>N° de SDD</t>
  </si>
  <si>
    <t>{{ bien.qsdd }}</t>
  </si>
  <si>
    <t>Garage</t>
  </si>
  <si>
    <t>{{ bien.qgarages }}</t>
  </si>
  <si>
    <t>Superficie habitable</t>
  </si>
  <si>
    <t>{{ bien.qsurfhab }}</t>
  </si>
  <si>
    <t>Superficie terrain</t>
  </si>
  <si>
    <t>{{ bien.qsurfterrain }}</t>
  </si>
  <si>
    <t>Date réalisation DPE</t>
  </si>
  <si>
    <t>{{ bien.datedpe }}</t>
  </si>
  <si>
    <t>Année simulation</t>
  </si>
  <si>
    <t>{{ bien.nanneerefdpe }}</t>
  </si>
  <si>
    <t>Montant bas DPE</t>
  </si>
  <si>
    <t>{{ bien.mmontantbasdepenergie }}</t>
  </si>
  <si>
    <t>Montant haut DPE</t>
  </si>
  <si>
    <t>{{ bien.mmontanthautdepenergie }}</t>
  </si>
  <si>
    <t>Bandeau</t>
  </si>
  <si>
    <t>bexclusivite / bnouveaute / …</t>
  </si>
  <si>
    <t>Construction Year</t>
  </si>
  <si>
    <t>{{ bien.nannee }}</t>
  </si>
  <si>
    <t>Type de piscine</t>
  </si>
  <si>
    <t>{{ bien.ltyppiscinexx }}</t>
  </si>
  <si>
    <t>Private</t>
  </si>
  <si>
    <t>Nom agence</t>
  </si>
  <si>
    <t>{{ agence.lnomagence }}</t>
  </si>
  <si>
    <t>Dream Escapes Properties</t>
  </si>
  <si>
    <t>Adresse Agence</t>
  </si>
  <si>
    <t>{{ agence.ladr }}</t>
  </si>
  <si>
    <t>Coastal Road</t>
  </si>
  <si>
    <t>CP Agence</t>
  </si>
  <si>
    <t>{{ agence.lcp }}</t>
  </si>
  <si>
    <t>Localité Agence</t>
  </si>
  <si>
    <t>{{ agence.llocalite }}</t>
  </si>
  <si>
    <t>Rivière Noire</t>
  </si>
  <si>
    <t>Site web Agence</t>
  </si>
  <si>
    <t>{{ preference.cinternetsite }}</t>
  </si>
  <si>
    <t>Tel Agence</t>
  </si>
  <si>
    <t>{{ agence.ltel }}</t>
  </si>
  <si>
    <t>+230 460 82 08</t>
  </si>
  <si>
    <t>Mob Agence</t>
  </si>
  <si>
    <t>{{ agence.lgsm }}</t>
  </si>
  <si>
    <t>Email Agence</t>
  </si>
  <si>
    <t>{{ agence.lemail }}</t>
  </si>
  <si>
    <t>julien@dreamescapes.mu</t>
  </si>
  <si>
    <t>Nom negociateur</t>
  </si>
  <si>
    <t>{{ utilisateur.lnom }}</t>
  </si>
  <si>
    <t>PADUCH</t>
  </si>
  <si>
    <t>{{ utilisateur.lprenom }}</t>
  </si>
  <si>
    <t>Julien</t>
  </si>
  <si>
    <t>Tel Négociateur</t>
  </si>
  <si>
    <t>{{ utilisateur.lgsm }}</t>
  </si>
  <si>
    <t>+230 58 63 55 55</t>
  </si>
  <si>
    <t>{{ bien.bcoupdecoeur }}</t>
  </si>
  <si>
    <t>{{ bien.bnouveaute }}</t>
  </si>
  <si>
    <t>{{ bien.bprestige }}</t>
  </si>
  <si>
    <t>{{ bien.baffaire }}</t>
  </si>
  <si>
    <t>{{ bien.bprixbaisse }}</t>
  </si>
  <si>
    <t>{{ bien.bprixcache }}</t>
  </si>
  <si>
    <t>Forme Social</t>
  </si>
  <si>
    <t>lformesociale</t>
  </si>
  <si>
    <t>Capital</t>
  </si>
  <si>
    <t>lcapitalsocial</t>
  </si>
  <si>
    <t>Carte CPI</t>
  </si>
  <si>
    <t>lipi</t>
  </si>
  <si>
    <t>Délivrée par</t>
  </si>
  <si>
    <t>lorgdelivcartepro</t>
  </si>
  <si>
    <t>Caisse Garantie</t>
  </si>
  <si>
    <t>lnomcaissegarantie</t>
  </si>
  <si>
    <t>Lieu délivrance RC</t>
  </si>
  <si>
    <t>llieurc</t>
  </si>
  <si>
    <t>Registre commerce</t>
  </si>
  <si>
    <t>lrc</t>
  </si>
  <si>
    <t>Sheet name</t>
  </si>
  <si>
    <t>Range</t>
  </si>
  <si>
    <t>Color tag (Twig)</t>
  </si>
  <si>
    <t xml:space="preserve">Color Resulting from Excel Formula </t>
  </si>
  <si>
    <t>Target (fill or font)</t>
  </si>
  <si>
    <t>DREAM ESCAPES</t>
  </si>
  <si>
    <t>A1:D25</t>
  </si>
  <si>
    <t>AC9F93</t>
  </si>
  <si>
    <t>fill</t>
  </si>
  <si>
    <t>FFFFFF</t>
  </si>
  <si>
    <t>font</t>
  </si>
  <si>
    <t>E1:O2</t>
  </si>
  <si>
    <t>E8E8E8</t>
  </si>
  <si>
    <t>000000</t>
  </si>
  <si>
    <t>E3:O13</t>
  </si>
  <si>
    <t>E14:M22</t>
  </si>
  <si>
    <t>F23:L24</t>
  </si>
  <si>
    <t>B49A7B</t>
  </si>
  <si>
    <t>6A5753</t>
  </si>
  <si>
    <t>N14:N25</t>
  </si>
  <si>
    <t>O14:O27</t>
  </si>
  <si>
    <t>A26:D26</t>
  </si>
  <si>
    <t>A27:D27</t>
  </si>
  <si>
    <t>E26:N26</t>
  </si>
  <si>
    <t>E27:O27</t>
  </si>
  <si>
    <t>WE PROPOSE YOU</t>
  </si>
  <si>
    <t>PRICE :</t>
  </si>
  <si>
    <t>PROPERTY DETAIL</t>
  </si>
  <si>
    <t>DESCRIPTION</t>
  </si>
  <si>
    <t>For more information</t>
  </si>
</sst>
</file>

<file path=xl/styles.xml><?xml version="1.0" encoding="utf-8"?>
<styleSheet xmlns="http://schemas.openxmlformats.org/spreadsheetml/2006/main" xml:space="preserve">
  <numFmts count="3">
    <numFmt numFmtId="164" formatCode="0.0%"/>
    <numFmt numFmtId="165" formatCode="_-* #,##0_-;\-* #,##0_-;_-* &quot;-&quot;??_-;_-@_-"/>
    <numFmt numFmtId="166" formatCode="#,##0\ [$€-1];[Red]\-#,##0\ [$€-1]"/>
  </numFmts>
  <fonts count="1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8"/>
      <color rgb="FF000099"/>
      <name val="Century Gothic"/>
    </font>
    <font>
      <b val="0"/>
      <i val="0"/>
      <strike val="0"/>
      <u val="none"/>
      <sz val="9"/>
      <color rgb="FF000000"/>
      <name val="Century Gothic"/>
    </font>
    <font>
      <b val="1"/>
      <i val="0"/>
      <strike val="0"/>
      <u val="single"/>
      <sz val="11"/>
      <color rgb="FF000000"/>
      <name val="Calibri"/>
    </font>
    <font>
      <b val="0"/>
      <i val="0"/>
      <strike val="0"/>
      <u val="singl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Baskerville Old Face"/>
    </font>
    <font>
      <b val="0"/>
      <i val="0"/>
      <strike val="0"/>
      <u val="none"/>
      <sz val="11"/>
      <color rgb="FF000000"/>
      <name val="Century Gothic"/>
    </font>
    <font>
      <b val="1"/>
      <i val="0"/>
      <strike val="0"/>
      <u val="none"/>
      <sz val="11"/>
      <color rgb="FF000000"/>
      <name val="Century Gothic"/>
    </font>
    <font>
      <b val="1"/>
      <i val="0"/>
      <strike val="0"/>
      <u val="none"/>
      <sz val="12"/>
      <color rgb="FF6A5753"/>
      <name val="Century Gothic"/>
    </font>
    <font>
      <b val="0"/>
      <i val="0"/>
      <strike val="0"/>
      <u val="none"/>
      <sz val="12"/>
      <color rgb="FF6A5753"/>
      <name val="Century Gothic"/>
    </font>
    <font>
      <b val="0"/>
      <i val="0"/>
      <strike val="0"/>
      <u val="none"/>
      <sz val="30"/>
      <color rgb="FF000000"/>
      <name val="Baskerville Old Face"/>
    </font>
    <font>
      <b val="0"/>
      <i val="0"/>
      <strike val="0"/>
      <u val="none"/>
      <sz val="14"/>
      <color rgb="FF000000"/>
      <name val="Baskerville Old Face"/>
    </font>
    <font>
      <b val="0"/>
      <i val="0"/>
      <strike val="0"/>
      <u val="none"/>
      <sz val="16"/>
      <color rgb="FF000000"/>
      <name val="Baskerville Old Face"/>
    </font>
    <font>
      <b val="0"/>
      <i val="0"/>
      <strike val="0"/>
      <u val="none"/>
      <sz val="11"/>
      <color rgb="FFFFFFFF"/>
      <name val="Baskerville Old Face"/>
    </font>
    <font>
      <b val="0"/>
      <i val="0"/>
      <strike val="0"/>
      <u val="none"/>
      <sz val="16"/>
      <color rgb="FFFFFFFF"/>
      <name val="Baskerville Old Face"/>
    </font>
    <font>
      <b val="0"/>
      <i val="0"/>
      <strike val="0"/>
      <u val="none"/>
      <sz val="26"/>
      <color rgb="FFFFFFFF"/>
      <name val="Century Gothic"/>
    </font>
    <font>
      <b val="0"/>
      <i val="0"/>
      <strike val="0"/>
      <u val="none"/>
      <sz val="11"/>
      <color rgb="FFFFFFFF"/>
      <name val="Century Gothic"/>
    </font>
    <font>
      <b val="1"/>
      <i val="0"/>
      <strike val="0"/>
      <u val="none"/>
      <sz val="11"/>
      <color rgb="FFFFFFFF"/>
      <name val="Century Gothic"/>
    </font>
  </fonts>
  <fills count="9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AC9F93"/>
        <bgColor rgb="FFFFFFFF"/>
      </patternFill>
    </fill>
    <fill>
      <patternFill patternType="solid">
        <fgColor rgb="FFE8E8E8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B49A7B"/>
        <bgColor rgb="FFFFFFFF"/>
      </patternFill>
    </fill>
    <fill>
      <patternFill patternType="solid">
        <fgColor rgb="FF6A5753"/>
        <bgColor rgb="FFFFFFFF"/>
      </patternFill>
    </fill>
    <fill>
      <patternFill patternType="solid">
        <fgColor rgb="FF000000"/>
        <bgColor rgb="FFFFFFFF"/>
      </patternFill>
    </fill>
  </fills>
  <borders count="3">
    <border/>
    <border>
      <right style="thin">
        <color rgb="FF000000"/>
      </right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</borders>
  <cellStyleXfs count="1">
    <xf numFmtId="0" fontId="0" fillId="0" borderId="0"/>
  </cellStyleXfs>
  <cellXfs count="7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center" textRotation="0" wrapText="false" shrinkToFit="false"/>
    </xf>
    <xf xfId="0" fontId="0" quotePrefix="1" numFmtId="14" fillId="0" borderId="0" applyFont="0" applyNumberFormat="1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general" vertical="center" textRotation="0" wrapText="false" shrinkToFit="false"/>
    </xf>
    <xf xfId="0" fontId="1" numFmtId="0" fillId="0" borderId="1" applyFont="1" applyNumberFormat="0" applyFill="0" applyBorder="1" applyAlignment="1">
      <alignment horizontal="general" vertical="center" textRotation="0" wrapText="false" shrinkToFit="false"/>
    </xf>
    <xf xfId="0" fontId="2" numFmtId="0" fillId="0" borderId="0" applyFont="1" applyNumberFormat="0" applyFill="0" applyBorder="0" applyAlignment="1">
      <alignment horizontal="general" vertical="justify" textRotation="0" wrapText="true" shrinkToFit="false"/>
    </xf>
    <xf xfId="0" fontId="2" numFmtId="0" fillId="0" borderId="1" applyFont="1" applyNumberFormat="0" applyFill="0" applyBorder="1" applyAlignment="1">
      <alignment horizontal="general" vertical="justify" textRotation="0" wrapText="tru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5" fillId="0" borderId="0" applyFont="0" applyNumberFormat="1" applyFill="0" applyBorder="0" applyAlignment="0">
      <alignment horizontal="general" vertical="bottom" textRotation="0" wrapText="false" shrinkToFit="false"/>
    </xf>
    <xf xfId="0" fontId="0" numFmtId="165" fillId="0" borderId="0" applyFont="0" applyNumberFormat="1" applyFill="0" applyBorder="0" applyAlignment="1">
      <alignment horizontal="left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3" numFmtId="0" fillId="2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165" fillId="0" borderId="0" applyFont="0" applyNumberFormat="1" applyFill="0" applyBorder="0" applyAlignment="1">
      <alignment horizontal="left" vertical="bottom" textRotation="0" wrapText="false" shrinkToFit="false"/>
    </xf>
    <xf xfId="0" fontId="0" numFmtId="164" fillId="0" borderId="0" applyFont="0" applyNumberFormat="1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2" applyFont="0" applyNumberFormat="0" applyFill="1" applyBorder="1" applyAlignment="0">
      <alignment horizontal="general" vertical="bottom" textRotation="0" wrapText="false" shrinkToFit="false"/>
    </xf>
    <xf xfId="0" fontId="0" numFmtId="0" fillId="2" borderId="2" applyFont="0" applyNumberFormat="0" applyFill="1" applyBorder="1" applyAlignment="0">
      <alignment horizontal="general" vertical="bottom" textRotation="0" wrapText="false" shrinkToFit="false"/>
    </xf>
    <xf xfId="0" fontId="5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166" fillId="0" borderId="0" applyFont="0" applyNumberFormat="1" applyFill="0" applyBorder="0" applyAlignment="1">
      <alignment horizontal="left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166" fillId="0" borderId="0" applyFont="0" applyNumberFormat="1" applyFill="0" applyBorder="0" applyAlignment="0">
      <alignment horizontal="general" vertical="bottom" textRotation="0" wrapText="fals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6" numFmtId="0" fillId="3" borderId="0" applyFont="1" applyNumberFormat="0" applyFill="1" applyBorder="0" applyAlignment="0">
      <alignment horizontal="general" vertical="bottom" textRotation="0" wrapText="false" shrinkToFit="false"/>
    </xf>
    <xf xfId="0" fontId="6" numFmtId="0" fillId="4" borderId="0" applyFont="1" applyNumberFormat="0" applyFill="1" applyBorder="0" applyAlignment="0">
      <alignment horizontal="general" vertical="bottom" textRotation="0" wrapText="false" shrinkToFit="false"/>
    </xf>
    <xf xfId="0" fontId="0" numFmtId="0" fillId="5" borderId="0" applyFont="0" applyNumberFormat="0" applyFill="1" applyBorder="0" applyAlignment="0">
      <alignment horizontal="general" vertical="bottom" textRotation="0" wrapText="false" shrinkToFit="false"/>
    </xf>
    <xf xfId="0" fontId="0" numFmtId="0" fillId="5" borderId="0" applyFont="0" applyNumberFormat="0" applyFill="1" applyBorder="0" applyAlignment="0">
      <alignment horizontal="general" vertical="bottom" textRotation="0" wrapText="false" shrinkToFit="false"/>
    </xf>
    <xf xfId="0" fontId="4" numFmtId="49" fillId="0" borderId="0" applyFont="1" applyNumberFormat="1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left" vertical="bottom" textRotation="0" wrapText="false" shrinkToFit="false"/>
    </xf>
    <xf xfId="0" fontId="0" numFmtId="0" fillId="5" borderId="0" applyFont="0" applyNumberFormat="0" applyFill="1" applyBorder="0" applyAlignment="1">
      <alignment horizontal="general" vertical="center" textRotation="0" wrapText="false" shrinkToFit="false"/>
    </xf>
    <xf xfId="0" fontId="2" numFmtId="0" fillId="4" borderId="0" applyFont="1" applyNumberFormat="0" applyFill="1" applyBorder="0" applyAlignment="1">
      <alignment horizontal="general" vertical="center" textRotation="0" wrapText="true" shrinkToFit="false"/>
    </xf>
    <xf xfId="0" fontId="7" numFmtId="0" fillId="2" borderId="0" applyFont="1" applyNumberFormat="0" applyFill="1" applyBorder="0" applyAlignment="0">
      <alignment horizontal="general" vertical="bottom" textRotation="0" wrapText="false" shrinkToFit="false"/>
    </xf>
    <xf xfId="0" fontId="8" numFmtId="0" fillId="2" borderId="0" applyFont="1" applyNumberFormat="0" applyFill="1" applyBorder="0" applyAlignment="1">
      <alignment horizontal="general" vertical="center" textRotation="0" wrapText="false" shrinkToFit="false"/>
    </xf>
    <xf xfId="0" fontId="0" numFmtId="0" fillId="3" borderId="2" applyFont="0" applyNumberFormat="0" applyFill="1" applyBorder="1" applyAlignment="0">
      <alignment horizontal="general" vertical="bottom" textRotation="0" wrapText="false" shrinkToFit="false"/>
    </xf>
    <xf xfId="0" fontId="0" numFmtId="0" fillId="4" borderId="2" applyFont="0" applyNumberFormat="0" applyFill="1" applyBorder="1" applyAlignment="0">
      <alignment horizontal="general" vertical="bottom" textRotation="0" wrapText="false" shrinkToFit="false"/>
    </xf>
    <xf xfId="0" fontId="0" numFmtId="0" fillId="6" borderId="2" applyFont="0" applyNumberFormat="0" applyFill="1" applyBorder="1" applyAlignment="0">
      <alignment horizontal="general" vertical="bottom" textRotation="0" wrapText="false" shrinkToFit="false"/>
    </xf>
    <xf xfId="0" fontId="0" numFmtId="0" fillId="7" borderId="2" applyFont="0" applyNumberFormat="0" applyFill="1" applyBorder="1" applyAlignment="0">
      <alignment horizontal="general" vertical="bottom" textRotation="0" wrapText="false" shrinkToFit="false"/>
    </xf>
    <xf xfId="0" fontId="9" numFmtId="0" fillId="6" borderId="0" applyFont="1" applyNumberFormat="0" applyFill="1" applyBorder="0" applyAlignment="1">
      <alignment horizontal="left" vertical="center" textRotation="0" wrapText="true" shrinkToFit="false" indent="1"/>
    </xf>
    <xf xfId="0" fontId="10" numFmtId="0" fillId="6" borderId="0" applyFont="1" applyNumberFormat="0" applyFill="1" applyBorder="0" applyAlignment="1">
      <alignment horizontal="left" vertical="bottom" textRotation="0" wrapText="true" shrinkToFit="false"/>
    </xf>
    <xf xfId="0" fontId="10" numFmtId="0" fillId="6" borderId="0" applyFont="1" applyNumberFormat="0" applyFill="1" applyBorder="0" applyAlignment="1">
      <alignment horizontal="left" vertical="top" textRotation="0" wrapText="true" shrinkToFit="false"/>
    </xf>
    <xf xfId="0" fontId="2" numFmtId="0" fillId="4" borderId="0" applyFont="1" applyNumberFormat="0" applyFill="1" applyBorder="0" applyAlignment="1">
      <alignment horizontal="justify" vertical="top" textRotation="0" wrapText="true" shrinkToFit="false"/>
    </xf>
    <xf xfId="0" fontId="11" numFmtId="0" fillId="4" borderId="0" applyFont="1" applyNumberFormat="0" applyFill="1" applyBorder="0" applyAlignment="1">
      <alignment horizontal="center" vertical="bottom" textRotation="0" wrapText="false" shrinkToFit="false"/>
    </xf>
    <xf xfId="0" fontId="12" numFmtId="0" fillId="4" borderId="0" applyFont="1" applyNumberFormat="0" applyFill="1" applyBorder="0" applyAlignment="1">
      <alignment horizontal="center" vertical="center" textRotation="0" wrapText="true" shrinkToFit="false"/>
    </xf>
    <xf xfId="0" fontId="13" numFmtId="0" fillId="4" borderId="0" applyFont="1" applyNumberFormat="0" applyFill="1" applyBorder="0" applyAlignment="1">
      <alignment horizontal="left" vertical="center" textRotation="0" wrapText="false" shrinkToFit="false" indent="1"/>
    </xf>
    <xf xfId="0" fontId="14" numFmtId="0" fillId="3" borderId="0" applyFont="1" applyNumberFormat="0" applyFill="1" applyBorder="0" applyAlignment="1">
      <alignment horizontal="center" vertical="bottom" textRotation="0" wrapText="false" shrinkToFit="false"/>
    </xf>
    <xf xfId="0" fontId="14" numFmtId="0" fillId="3" borderId="0" applyFont="1" applyNumberFormat="0" applyFill="1" applyBorder="0" applyAlignment="0">
      <alignment horizontal="general" vertical="bottom" textRotation="0" wrapText="false" shrinkToFit="false"/>
    </xf>
    <xf xfId="0" fontId="15" numFmtId="0" fillId="3" borderId="0" applyFont="1" applyNumberFormat="0" applyFill="1" applyBorder="0" applyAlignment="1">
      <alignment horizontal="center" vertical="bottom" textRotation="0" wrapText="false" shrinkToFit="false"/>
    </xf>
    <xf xfId="0" fontId="16" numFmtId="0" fillId="3" borderId="0" applyFont="1" applyNumberFormat="0" applyFill="1" applyBorder="0" applyAlignment="1">
      <alignment horizontal="center" vertical="center" textRotation="0" wrapText="true" shrinkToFit="false"/>
    </xf>
    <xf xfId="0" fontId="17" numFmtId="0" fillId="3" borderId="0" applyFont="1" applyNumberFormat="0" applyFill="1" applyBorder="0" applyAlignment="1">
      <alignment horizontal="center" vertical="center" textRotation="0" wrapText="true" shrinkToFit="false"/>
    </xf>
    <xf xfId="0" fontId="15" numFmtId="0" fillId="3" borderId="0" applyFont="1" applyNumberFormat="0" applyFill="1" applyBorder="0" applyAlignment="1">
      <alignment horizontal="center" vertical="center" textRotation="0" wrapText="false" shrinkToFit="false"/>
    </xf>
    <xf xfId="0" fontId="17" numFmtId="0" fillId="3" borderId="0" applyFont="1" applyNumberFormat="0" applyFill="1" applyBorder="0" applyAlignment="0">
      <alignment horizontal="general" vertical="bottom" textRotation="0" wrapText="false" shrinkToFit="false"/>
    </xf>
    <xf xfId="0" fontId="17" numFmtId="0" fillId="3" borderId="0" applyFont="1" applyNumberFormat="0" applyFill="1" applyBorder="0" applyAlignment="1">
      <alignment horizontal="left" vertical="center" textRotation="0" wrapText="false" shrinkToFit="false"/>
    </xf>
    <xf xfId="0" fontId="17" numFmtId="0" fillId="3" borderId="0" applyFont="1" applyNumberFormat="0" applyFill="1" applyBorder="0" applyAlignment="1">
      <alignment horizontal="general" vertical="center" textRotation="0" wrapText="false" shrinkToFit="false"/>
    </xf>
    <xf xfId="0" fontId="18" numFmtId="0" fillId="3" borderId="0" applyFont="1" applyNumberFormat="0" applyFill="1" applyBorder="0" applyAlignment="1">
      <alignment horizontal="general" vertical="center" textRotation="0" wrapText="false" shrinkToFit="false"/>
    </xf>
    <xf xfId="0" fontId="6" numFmtId="0" fillId="8" borderId="0" applyFont="1" applyNumberFormat="0" applyFill="1" applyBorder="0" applyAlignment="0">
      <alignment horizontal="general" vertical="bottom" textRotation="0" wrapText="false" shrinkToFit="false"/>
    </xf>
    <xf xfId="0" fontId="13" numFmtId="0" fillId="8" borderId="0" applyFont="1" applyNumberFormat="0" applyFill="1" applyBorder="0" applyAlignment="1">
      <alignment horizontal="left" vertical="bottom" textRotation="0" wrapText="false" shrinkToFit="false" indent="1"/>
    </xf>
    <xf xfId="0" fontId="2" numFmtId="0" fillId="8" borderId="0" applyFont="1" applyNumberFormat="0" applyFill="1" applyBorder="0" applyAlignment="1">
      <alignment horizontal="general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2.wmf"/><Relationship Id="rId2" Type="http://schemas.openxmlformats.org/officeDocument/2006/relationships/image" Target="../media/image66.png"/><Relationship Id="rId3" Type="http://schemas.openxmlformats.org/officeDocument/2006/relationships/image" Target="../media/image87.png"/><Relationship Id="rId4" Type="http://schemas.openxmlformats.org/officeDocument/2006/relationships/image" Target="../media/image108.png"/><Relationship Id="rId5" Type="http://schemas.openxmlformats.org/officeDocument/2006/relationships/image" Target="../media/image129.png"/><Relationship Id="rId6" Type="http://schemas.openxmlformats.org/officeDocument/2006/relationships/image" Target="../media/image1410.png"/><Relationship Id="rId7" Type="http://schemas.openxmlformats.org/officeDocument/2006/relationships/image" Target="../media/image1611.png"/><Relationship Id="rId8" Type="http://schemas.openxmlformats.org/officeDocument/2006/relationships/image" Target="../media/image1812.png"/><Relationship Id="rId9" Type="http://schemas.openxmlformats.org/officeDocument/2006/relationships/image" Target="../media/image2013.png"/><Relationship Id="rId10" Type="http://schemas.openxmlformats.org/officeDocument/2006/relationships/image" Target="../media/image2214.png"/><Relationship Id="rId11" Type="http://schemas.openxmlformats.org/officeDocument/2006/relationships/image" Target="../media/dreamescap15532p562e940d2dd7b815.jpg"/><Relationship Id="rId12" Type="http://schemas.openxmlformats.org/officeDocument/2006/relationships/image" Target="../media/dreamescap15532p262e940b7db2aa16.jpg"/><Relationship Id="rId13" Type="http://schemas.openxmlformats.org/officeDocument/2006/relationships/image" Target="../media/dreamescap15532p362e940c1ecb7a17.jpg"/><Relationship Id="rId14" Type="http://schemas.openxmlformats.org/officeDocument/2006/relationships/image" Target="../media/dreamescap15532p462e940ca44f3718.jpg"/></Relationship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485775</xdr:colOff>
      <xdr:row>11</xdr:row>
      <xdr:rowOff>9525</xdr:rowOff>
    </xdr:from>
    <xdr:ext cx="228600" cy="228600"/>
    <xdr:pic>
      <xdr:nvPicPr>
        <xdr:cNvPr id="1" name="Picture 6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18</xdr:row>
      <xdr:rowOff>28575</xdr:rowOff>
    </xdr:from>
    <xdr:ext cx="247650" cy="266700"/>
    <xdr:pic>
      <xdr:nvPicPr>
        <xdr:cNvPr id="2" name="Graphic 1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285750</xdr:colOff>
      <xdr:row>21</xdr:row>
      <xdr:rowOff>38100</xdr:rowOff>
    </xdr:from>
    <xdr:ext cx="247650" cy="247650"/>
    <xdr:pic>
      <xdr:nvPicPr>
        <xdr:cNvPr id="3" name="Graphic 2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23</xdr:row>
      <xdr:rowOff>28575</xdr:rowOff>
    </xdr:from>
    <xdr:ext cx="266700" cy="266700"/>
    <xdr:pic>
      <xdr:nvPicPr>
        <xdr:cNvPr id="4" name="Graphic 22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19</xdr:row>
      <xdr:rowOff>400050</xdr:rowOff>
    </xdr:from>
    <xdr:ext cx="266700" cy="295275"/>
    <xdr:pic>
      <xdr:nvPicPr>
        <xdr:cNvPr id="5" name="Graphic 24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21</xdr:row>
      <xdr:rowOff>0</xdr:rowOff>
    </xdr:from>
    <xdr:ext cx="285750" cy="285750"/>
    <xdr:pic>
      <xdr:nvPicPr>
        <xdr:cNvPr id="6" name="Graphic 28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21</xdr:row>
      <xdr:rowOff>390525</xdr:rowOff>
    </xdr:from>
    <xdr:ext cx="285750" cy="285750"/>
    <xdr:pic>
      <xdr:nvPicPr>
        <xdr:cNvPr id="7" name="Graphic 3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19</xdr:row>
      <xdr:rowOff>19050</xdr:rowOff>
    </xdr:from>
    <xdr:ext cx="257175" cy="257175"/>
    <xdr:pic>
      <xdr:nvPicPr>
        <xdr:cNvPr id="8" name="Graphic 3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276225</xdr:colOff>
      <xdr:row>19</xdr:row>
      <xdr:rowOff>381000</xdr:rowOff>
    </xdr:from>
    <xdr:ext cx="285750" cy="285750"/>
    <xdr:pic>
      <xdr:nvPicPr>
        <xdr:cNvPr id="9" name="Graphic 34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104775</xdr:colOff>
      <xdr:row>0</xdr:row>
      <xdr:rowOff>104775</xdr:rowOff>
    </xdr:from>
    <xdr:ext cx="2038350" cy="981075"/>
    <xdr:pic>
      <xdr:nvPicPr>
        <xdr:cNvPr id="10" name="dlkfjsdlfkj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</xdr:row>
      <xdr:rowOff>9525</xdr:rowOff>
    </xdr:from>
    <xdr:ext cx="7134225" cy="4467225"/>
    <xdr:pic>
      <xdr:nvPicPr>
        <xdr:cNvPr id="11" name="62f246a893fa2" descr="Activimm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95250</xdr:colOff>
      <xdr:row>13</xdr:row>
      <xdr:rowOff>133350</xdr:rowOff>
    </xdr:from>
    <xdr:ext cx="1409700" cy="876300"/>
    <xdr:pic>
      <xdr:nvPicPr>
        <xdr:cNvPr id="12" name="62f246a894053" descr="Activimm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361950</xdr:colOff>
      <xdr:row>13</xdr:row>
      <xdr:rowOff>142875</xdr:rowOff>
    </xdr:from>
    <xdr:ext cx="1390650" cy="866775"/>
    <xdr:pic>
      <xdr:nvPicPr>
        <xdr:cNvPr id="13" name="62f246a89409e" descr="Activimm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200025</xdr:colOff>
      <xdr:row>13</xdr:row>
      <xdr:rowOff>133350</xdr:rowOff>
    </xdr:from>
    <xdr:ext cx="1419225" cy="876300"/>
    <xdr:pic>
      <xdr:nvPicPr>
        <xdr:cNvPr id="14" name="62f246a8940e2" descr="Activimm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://www.iferganeimmobilier.fr/" TargetMode="External"/><Relationship Id="rId_hyperlink_2" Type="http://schemas.openxmlformats.org/officeDocument/2006/relationships/hyperlink" Target="mailto:contact@iferganeimmobilier.fr" TargetMode="External"/><Relationship Id="rId3ps" Type="http://schemas.openxmlformats.org/officeDocument/2006/relationships/printerSettings" Target="../printerSettings/printerSettings1.bin"/></Relationships>
</file>

<file path=xl/worksheets/_rels/sheet2.xml.rels><?xml version="1.0" encoding="UTF-8" standalone="yes"?>
<Relationships xmlns="http://schemas.openxmlformats.org/package/2006/relationships"><Relationship Id="rId1ps" Type="http://schemas.openxmlformats.org/officeDocument/2006/relationships/printerSettings" Target="../printerSettings/printerSettings2.bin"/></Relationships>
</file>

<file path=xl/worksheets/_rels/sheet3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3.xml"/><Relationship Id="rId1ps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B050"/>
    <outlinePr summaryBelow="1" summaryRight="1"/>
  </sheetPr>
  <dimension ref="A1:I250"/>
  <sheetViews>
    <sheetView tabSelected="0" workbookViewId="0" showGridLines="true" showRowColHeaders="1">
      <selection activeCell="C6" sqref="C6"/>
    </sheetView>
  </sheetViews>
  <sheetFormatPr defaultRowHeight="14.4" defaultColWidth="8.88671875" outlineLevelRow="0" outlineLevelCol="0"/>
  <cols>
    <col min="1" max="1" width="19.109375" customWidth="true" style="0"/>
    <col min="2" max="2" width="19.6640625" customWidth="true" style="0"/>
    <col min="3" max="3" width="50" customWidth="true" style="0"/>
    <col min="4" max="4" width="50" customWidth="true" style="0"/>
    <col min="5" max="5" width="17.33203125" customWidth="true" style="0"/>
    <col min="7" max="7" width="24.6640625" customWidth="true" style="0"/>
  </cols>
  <sheetData>
    <row r="1" spans="1:9" customHeight="1" ht="43.2" s="17" customFormat="1">
      <c r="A1" s="18" t="s">
        <v>0</v>
      </c>
      <c r="B1" s="18" t="s">
        <v>1</v>
      </c>
      <c r="C1" s="18" t="s">
        <v>1</v>
      </c>
      <c r="D1" s="18" t="s">
        <v>2</v>
      </c>
    </row>
    <row r="2" spans="1:9">
      <c r="A2" t="s">
        <v>3</v>
      </c>
      <c r="B2" s="1" t="s">
        <v>4</v>
      </c>
      <c r="C2" s="1" t="s">
        <v>5</v>
      </c>
      <c r="D2" t="str">
        <f>C2</f>
        <v>Property for Sale</v>
      </c>
    </row>
    <row r="3" spans="1:9">
      <c r="A3" t="s">
        <v>6</v>
      </c>
      <c r="B3" t="s">
        <v>7</v>
      </c>
      <c r="C3" s="1" t="s">
        <v>8</v>
      </c>
      <c r="D3" t="str">
        <f>+C3</f>
        <v>House</v>
      </c>
    </row>
    <row r="4" spans="1:9" customHeight="1" ht="23.4">
      <c r="A4" t="s">
        <v>9</v>
      </c>
      <c r="B4" s="11" t="s">
        <v>10</v>
      </c>
      <c r="C4" s="1" t="s">
        <v>11</v>
      </c>
      <c r="D4" s="1" t="str">
        <f>+C4</f>
        <v>Petit Raffray</v>
      </c>
      <c r="E4" s="4"/>
      <c r="F4" s="5"/>
    </row>
    <row r="5" spans="1:9" customHeight="1" ht="23.4">
      <c r="A5" t="s">
        <v>12</v>
      </c>
      <c r="B5" t="s">
        <v>13</v>
      </c>
      <c r="C5" s="1"/>
      <c r="D5" s="1" t="str">
        <f>+C5</f>
        <v/>
      </c>
      <c r="E5" s="4"/>
      <c r="F5" s="5"/>
    </row>
    <row r="6" spans="1:9" customHeight="1" ht="230.4">
      <c r="A6" s="2" t="s">
        <v>14</v>
      </c>
      <c r="B6" s="2" t="s">
        <v>15</v>
      </c>
      <c r="C6" s="9" t="s">
        <v>16</v>
      </c>
      <c r="D6" s="9" t="str">
        <f>C6</f>
        <v>A new development in the North of Mauritius providing Villa at affordable price in a perfect location that gives you an easy access to Public Beach, Grand Baie, La Croisette, Super U. Very well construction. Delivery 6 to 8 months after signature.
</v>
      </c>
      <c r="E6" s="6"/>
      <c r="F6" s="7"/>
      <c r="G6" s="8"/>
    </row>
    <row r="7" spans="1:9" customHeight="1" ht="28.8">
      <c r="A7" s="2" t="s">
        <v>17</v>
      </c>
      <c r="B7" s="2" t="s">
        <v>18</v>
      </c>
      <c r="C7" s="9" t="s">
        <v>19</v>
      </c>
      <c r="D7" s="9" t="str">
        <f>C7</f>
        <v>Villa à vendre - Petit Raffray (chemin vingt pieds)</v>
      </c>
      <c r="E7" s="6"/>
      <c r="F7" s="6"/>
      <c r="G7" s="8"/>
    </row>
    <row r="8" spans="1:9">
      <c r="A8" t="s">
        <v>20</v>
      </c>
      <c r="B8" t="s">
        <v>21</v>
      </c>
      <c r="C8" s="14">
        <v>9700000</v>
      </c>
      <c r="D8" t="str">
        <f>IF(C9="MUR","Rs "&amp;TEXT(C8,"# ##0")&amp;" ",IF(C9="EUR",TEXT(C8,"# ##0")&amp;" €",TEXT(C8,"# ##0")&amp;" "&amp;C9&amp;" "))</f>
        <v>Rs 9700 000 </v>
      </c>
      <c r="E8" s="10"/>
    </row>
    <row r="9" spans="1:9">
      <c r="A9" t="s">
        <v>22</v>
      </c>
      <c r="B9" t="s">
        <v>23</v>
      </c>
      <c r="C9" s="1" t="s">
        <v>24</v>
      </c>
      <c r="D9" t="str">
        <f>C9</f>
        <v>MUR</v>
      </c>
      <c r="E9" s="10"/>
    </row>
    <row r="10" spans="1:9">
      <c r="A10" t="s">
        <v>25</v>
      </c>
      <c r="B10" t="s">
        <v>26</v>
      </c>
      <c r="C10" s="21"/>
      <c r="D10" t="str">
        <f>IF(C9="MUR","Rs "&amp;TEXT(C10,"# ##0")&amp;" *",IF(C9="EUR",TEXT(C10,"# ##0")&amp;" € *",TEXT(C10,"# ##0")&amp;" "&amp;C10&amp;" *"))</f>
        <v>Rs  *</v>
      </c>
      <c r="E10" s="13"/>
    </row>
    <row r="11" spans="1:9">
      <c r="A11" t="s">
        <v>27</v>
      </c>
      <c r="B11" t="s">
        <v>28</v>
      </c>
      <c r="C11" s="15"/>
      <c r="D11" t="str">
        <f>IF(C9="MUR","Rs "&amp;TEXT(C11,"# ##0")&amp;"",IF(C9="EUR",TEXT(C11,"# ##0")&amp;" €",TEXT(C11,"# ##0")&amp;" "&amp;C11&amp;""))</f>
        <v>Rs </v>
      </c>
      <c r="E11" s="13"/>
    </row>
    <row r="12" spans="1:9">
      <c r="A12" t="s">
        <v>29</v>
      </c>
      <c r="B12" t="s">
        <v>30</v>
      </c>
      <c r="C12" s="22"/>
      <c r="D12" t="str">
        <f> "* Honoraires à la charge de l'acquéreur : " &amp;   TEXT(C12,"0,0%") &amp; " TTC"</f>
        <v>* Honoraires à la charge de l'acquéreur :  TTC</v>
      </c>
      <c r="E12" t="s">
        <v>31</v>
      </c>
    </row>
    <row r="13" spans="1:9">
      <c r="A13" t="s">
        <v>32</v>
      </c>
      <c r="B13" t="s">
        <v>33</v>
      </c>
      <c r="C13" s="1" t="s">
        <v>34</v>
      </c>
      <c r="D13" t="str">
        <f>+"Réf : "&amp;C13</f>
        <v>Réf : Royal Vista</v>
      </c>
    </row>
    <row r="14" spans="1:9">
      <c r="A14" t="s">
        <v>35</v>
      </c>
      <c r="B14" t="s">
        <v>36</v>
      </c>
      <c r="C14" s="1">
        <v>3</v>
      </c>
      <c r="D14">
        <f>+C14</f>
        <v>3</v>
      </c>
    </row>
    <row r="15" spans="1:9">
      <c r="A15" t="s">
        <v>37</v>
      </c>
      <c r="B15" t="s">
        <v>38</v>
      </c>
      <c r="C15" s="1">
        <v>2</v>
      </c>
      <c r="D15">
        <f>+C15</f>
        <v>2</v>
      </c>
    </row>
    <row r="16" spans="1:9">
      <c r="A16" t="s">
        <v>39</v>
      </c>
      <c r="B16" t="s">
        <v>40</v>
      </c>
      <c r="C16" s="1"/>
      <c r="D16" t="str">
        <f>+C16</f>
        <v/>
      </c>
    </row>
    <row r="17" spans="1:9">
      <c r="A17" t="s">
        <v>41</v>
      </c>
      <c r="B17" t="s">
        <v>42</v>
      </c>
      <c r="C17" s="1"/>
      <c r="D17" t="str">
        <f>+C17</f>
        <v/>
      </c>
    </row>
    <row r="18" spans="1:9">
      <c r="A18" t="s">
        <v>43</v>
      </c>
      <c r="B18" t="s">
        <v>44</v>
      </c>
      <c r="C18" s="1">
        <v>180</v>
      </c>
      <c r="D18" t="str">
        <f>+ C18 &amp; " m²"</f>
        <v>180 m²</v>
      </c>
    </row>
    <row r="19" spans="1:9">
      <c r="A19" t="s">
        <v>45</v>
      </c>
      <c r="B19" t="s">
        <v>46</v>
      </c>
      <c r="C19" s="1">
        <v>350</v>
      </c>
      <c r="D19" t="str">
        <f>+ C19 &amp; " m²"</f>
        <v>350 m²</v>
      </c>
    </row>
    <row r="20" spans="1:9">
      <c r="A20" t="s">
        <v>47</v>
      </c>
      <c r="B20" t="s">
        <v>48</v>
      </c>
      <c r="C20" s="3"/>
      <c r="D20" s="12" t="str">
        <f>+C20</f>
        <v/>
      </c>
    </row>
    <row r="21" spans="1:9">
      <c r="A21" t="s">
        <v>49</v>
      </c>
      <c r="B21" t="s">
        <v>50</v>
      </c>
      <c r="C21" s="1"/>
      <c r="D21" s="12" t="str">
        <f>+C21</f>
        <v/>
      </c>
    </row>
    <row r="22" spans="1:9">
      <c r="A22" t="s">
        <v>51</v>
      </c>
      <c r="B22" t="s">
        <v>52</v>
      </c>
      <c r="C22" s="1"/>
      <c r="D22" s="12" t="str">
        <f>IF(C9="MUR","Rs "&amp;TEXT(C22,"# ##0")&amp;"",IF(C9="EUR",TEXT(C22,"# ##0")&amp;" €",TEXT(C22,"# ##0")&amp;" "&amp;C9&amp;""))</f>
        <v>Rs </v>
      </c>
    </row>
    <row r="23" spans="1:9">
      <c r="A23" t="s">
        <v>53</v>
      </c>
      <c r="B23" t="s">
        <v>54</v>
      </c>
      <c r="C23" s="1"/>
      <c r="D23" s="12" t="str">
        <f>IF(C9="MUR","Rs "&amp;TEXT(C23,"# ##0")&amp;"",IF(C9="EUR",TEXT(C23,"# ##0")&amp;" €",TEXT(C23,"# ##0")&amp;" "&amp;C9&amp;""))</f>
        <v>Rs </v>
      </c>
    </row>
    <row r="24" spans="1:9">
      <c r="A24" s="2" t="s">
        <v>55</v>
      </c>
      <c r="B24" t="s">
        <v>56</v>
      </c>
      <c r="C24" s="1" t="s">
        <v>56</v>
      </c>
      <c r="D24" t="str">
        <f>IF(C44=1,"EXCLUSIVITÉ",IF(C38=1,"COUP DE COEUR","NOUVEAUTÉ"))</f>
        <v>NOUVEAUTÉ</v>
      </c>
      <c r="E24" s="11"/>
    </row>
    <row r="25" spans="1:9">
      <c r="A25" s="42" t="s">
        <v>57</v>
      </c>
      <c r="B25" s="39" t="s">
        <v>58</v>
      </c>
      <c r="C25" s="1">
        <v>2022</v>
      </c>
      <c r="D25">
        <f>C25</f>
        <v>2022</v>
      </c>
      <c r="E25" s="11"/>
    </row>
    <row r="26" spans="1:9">
      <c r="A26" s="42" t="s">
        <v>59</v>
      </c>
      <c r="B26" s="39" t="s">
        <v>60</v>
      </c>
      <c r="C26" s="1" t="s">
        <v>61</v>
      </c>
      <c r="D26" t="str">
        <f>+C26</f>
        <v>Private</v>
      </c>
      <c r="E26" s="11"/>
    </row>
    <row r="27" spans="1:9">
      <c r="A27" t="s">
        <v>62</v>
      </c>
      <c r="B27" t="s">
        <v>63</v>
      </c>
      <c r="C27" t="s">
        <v>64</v>
      </c>
      <c r="D27" t="str">
        <f>+C27</f>
        <v>Dream Escapes Properties</v>
      </c>
      <c r="E27" s="8"/>
    </row>
    <row r="28" spans="1:9">
      <c r="A28" t="s">
        <v>65</v>
      </c>
      <c r="B28" t="s">
        <v>66</v>
      </c>
      <c r="C28" t="s">
        <v>67</v>
      </c>
      <c r="D28" s="1" t="str">
        <f>+C28</f>
        <v>Coastal Road</v>
      </c>
    </row>
    <row r="29" spans="1:9">
      <c r="A29" t="s">
        <v>68</v>
      </c>
      <c r="B29" t="s">
        <v>69</v>
      </c>
      <c r="C29" s="1"/>
      <c r="D29" s="1" t="str">
        <f>+C29</f>
        <v/>
      </c>
    </row>
    <row r="30" spans="1:9">
      <c r="A30" t="s">
        <v>70</v>
      </c>
      <c r="B30" t="s">
        <v>71</v>
      </c>
      <c r="C30" t="s">
        <v>72</v>
      </c>
      <c r="D30" s="1" t="str">
        <f>+C30</f>
        <v>Rivière Noire</v>
      </c>
    </row>
    <row r="31" spans="1:9">
      <c r="A31" t="s">
        <v>73</v>
      </c>
      <c r="B31" t="s">
        <v>74</v>
      </c>
      <c r="C31" s="19"/>
      <c r="D31" s="1" t="str">
        <f>+C31</f>
        <v/>
      </c>
    </row>
    <row r="32" spans="1:9">
      <c r="A32" t="s">
        <v>75</v>
      </c>
      <c r="B32" s="16" t="s">
        <v>76</v>
      </c>
      <c r="C32" s="1" t="s">
        <v>77</v>
      </c>
      <c r="D32" s="1" t="str">
        <f>+C32</f>
        <v>+230 460 82 08</v>
      </c>
      <c r="H32" s="16"/>
      <c r="I32" s="1"/>
    </row>
    <row r="33" spans="1:9">
      <c r="A33" s="16" t="s">
        <v>78</v>
      </c>
      <c r="B33" t="s">
        <v>79</v>
      </c>
      <c r="C33" s="1"/>
      <c r="D33" s="1"/>
      <c r="G33" s="16"/>
      <c r="I33" s="1"/>
    </row>
    <row r="34" spans="1:9">
      <c r="A34" t="s">
        <v>80</v>
      </c>
      <c r="B34" t="s">
        <v>81</v>
      </c>
      <c r="C34" s="20" t="s">
        <v>82</v>
      </c>
      <c r="D34" s="1" t="str">
        <f>C34</f>
        <v>julien@dreamescapes.mu</v>
      </c>
    </row>
    <row r="35" spans="1:9">
      <c r="A35" s="38" t="s">
        <v>83</v>
      </c>
      <c r="B35" s="39" t="s">
        <v>84</v>
      </c>
      <c r="C35" t="s">
        <v>85</v>
      </c>
      <c r="D35" t="str">
        <f>C35</f>
        <v>PADUCH</v>
      </c>
    </row>
    <row r="36" spans="1:9">
      <c r="A36" s="38" t="s">
        <v>83</v>
      </c>
      <c r="B36" s="39" t="s">
        <v>86</v>
      </c>
      <c r="C36" t="s">
        <v>87</v>
      </c>
      <c r="D36" t="str">
        <f>C36</f>
        <v>Julien</v>
      </c>
    </row>
    <row r="37" spans="1:9">
      <c r="A37" s="39" t="s">
        <v>88</v>
      </c>
      <c r="B37" s="39" t="s">
        <v>89</v>
      </c>
      <c r="C37" s="40" t="s">
        <v>90</v>
      </c>
      <c r="D37" s="41" t="str">
        <f>C37</f>
        <v>+230 58 63 55 55</v>
      </c>
    </row>
    <row r="38" spans="1:9">
      <c r="B38" t="s">
        <v>91</v>
      </c>
      <c r="C38" s="1">
        <v>0</v>
      </c>
      <c r="D38" s="1"/>
    </row>
    <row r="39" spans="1:9">
      <c r="B39" t="s">
        <v>92</v>
      </c>
      <c r="C39">
        <v>0</v>
      </c>
    </row>
    <row r="40" spans="1:9">
      <c r="B40" t="s">
        <v>93</v>
      </c>
      <c r="C40" s="1">
        <v>0</v>
      </c>
    </row>
    <row r="41" spans="1:9">
      <c r="B41" t="s">
        <v>94</v>
      </c>
      <c r="C41" s="1">
        <v>0</v>
      </c>
    </row>
    <row r="42" spans="1:9">
      <c r="B42" t="s">
        <v>95</v>
      </c>
      <c r="C42" s="1">
        <v>0</v>
      </c>
    </row>
    <row r="43" spans="1:9">
      <c r="B43" t="s">
        <v>96</v>
      </c>
      <c r="C43" s="1">
        <v>0</v>
      </c>
    </row>
    <row r="44" spans="1:9">
      <c r="B44"/>
      <c r="C44"/>
    </row>
    <row r="45" spans="1:9">
      <c r="A45" t="s">
        <v>97</v>
      </c>
      <c r="B45" s="33" t="s">
        <v>98</v>
      </c>
      <c r="C45" s="1" t="s">
        <v>98</v>
      </c>
      <c r="D45" t="str">
        <f>C45</f>
        <v>lformesociale</v>
      </c>
    </row>
    <row r="46" spans="1:9">
      <c r="A46" t="s">
        <v>99</v>
      </c>
      <c r="B46" s="33" t="s">
        <v>100</v>
      </c>
      <c r="C46" s="32" t="s">
        <v>100</v>
      </c>
      <c r="D46" s="34" t="str">
        <f>C46</f>
        <v>lcapitalsocial</v>
      </c>
    </row>
    <row r="47" spans="1:9">
      <c r="A47" t="s">
        <v>101</v>
      </c>
      <c r="B47" s="33" t="s">
        <v>102</v>
      </c>
      <c r="C47" t="s">
        <v>102</v>
      </c>
      <c r="D47" s="32" t="str">
        <f>C47</f>
        <v>lipi</v>
      </c>
    </row>
    <row r="48" spans="1:9">
      <c r="A48" t="s">
        <v>103</v>
      </c>
      <c r="B48" s="33" t="s">
        <v>104</v>
      </c>
      <c r="C48" s="1" t="s">
        <v>104</v>
      </c>
      <c r="D48" s="32" t="str">
        <f>C48</f>
        <v>lorgdelivcartepro</v>
      </c>
    </row>
    <row r="49" spans="1:9">
      <c r="A49" t="s">
        <v>105</v>
      </c>
      <c r="B49" s="33" t="s">
        <v>106</v>
      </c>
      <c r="C49" s="1" t="s">
        <v>106</v>
      </c>
      <c r="D49" s="32" t="str">
        <f>C49</f>
        <v>lnomcaissegarantie</v>
      </c>
    </row>
    <row r="50" spans="1:9">
      <c r="A50" t="s">
        <v>107</v>
      </c>
      <c r="B50" s="33" t="s">
        <v>108</v>
      </c>
      <c r="C50" s="1" t="s">
        <v>108</v>
      </c>
      <c r="D50" s="32" t="str">
        <f>C50</f>
        <v>llieurc</v>
      </c>
    </row>
    <row r="51" spans="1:9">
      <c r="A51" t="s">
        <v>109</v>
      </c>
      <c r="B51" s="33" t="s">
        <v>110</v>
      </c>
      <c r="C51" s="1" t="s">
        <v>110</v>
      </c>
      <c r="D51" s="1" t="str">
        <f>C51</f>
        <v>lrc</v>
      </c>
    </row>
    <row r="52" spans="1:9">
      <c r="B52"/>
      <c r="C52"/>
    </row>
    <row r="53" spans="1:9">
      <c r="B53"/>
      <c r="C53"/>
    </row>
    <row r="54" spans="1:9">
      <c r="B54"/>
      <c r="C54"/>
    </row>
    <row r="55" spans="1:9">
      <c r="B55"/>
      <c r="C55"/>
    </row>
    <row r="56" spans="1:9">
      <c r="B56"/>
      <c r="C56"/>
    </row>
    <row r="57" spans="1:9">
      <c r="B57"/>
      <c r="C57"/>
    </row>
    <row r="58" spans="1:9">
      <c r="B58"/>
      <c r="C58"/>
    </row>
    <row r="59" spans="1:9">
      <c r="B59"/>
      <c r="C59"/>
    </row>
    <row r="60" spans="1:9">
      <c r="B60"/>
      <c r="C60"/>
    </row>
    <row r="61" spans="1:9">
      <c r="B61"/>
      <c r="C61"/>
    </row>
    <row r="62" spans="1:9">
      <c r="B62"/>
      <c r="C62"/>
    </row>
    <row r="63" spans="1:9">
      <c r="B63"/>
      <c r="C63"/>
    </row>
    <row r="64" spans="1:9">
      <c r="B64"/>
      <c r="C64"/>
    </row>
    <row r="65" spans="1:9">
      <c r="B65"/>
      <c r="C65"/>
    </row>
    <row r="66" spans="1:9">
      <c r="B66"/>
      <c r="C66"/>
    </row>
    <row r="67" spans="1:9">
      <c r="B67"/>
      <c r="C67"/>
    </row>
    <row r="68" spans="1:9">
      <c r="B68"/>
      <c r="C68"/>
    </row>
    <row r="69" spans="1:9">
      <c r="B69"/>
      <c r="C69"/>
    </row>
    <row r="70" spans="1:9">
      <c r="B70"/>
      <c r="C70"/>
    </row>
    <row r="71" spans="1:9">
      <c r="B71"/>
      <c r="C71"/>
    </row>
    <row r="72" spans="1:9">
      <c r="B72"/>
      <c r="C72"/>
    </row>
    <row r="73" spans="1:9">
      <c r="B73"/>
      <c r="C73"/>
    </row>
    <row r="74" spans="1:9">
      <c r="B74"/>
      <c r="C74"/>
    </row>
    <row r="75" spans="1:9">
      <c r="B75"/>
      <c r="C75"/>
    </row>
    <row r="76" spans="1:9">
      <c r="B76"/>
      <c r="C76"/>
    </row>
    <row r="77" spans="1:9">
      <c r="B77"/>
      <c r="C77"/>
    </row>
    <row r="78" spans="1:9">
      <c r="B78"/>
      <c r="C78"/>
    </row>
    <row r="79" spans="1:9">
      <c r="B79"/>
      <c r="C79"/>
    </row>
    <row r="80" spans="1:9">
      <c r="B80"/>
      <c r="C80"/>
    </row>
    <row r="81" spans="1:9">
      <c r="B81"/>
      <c r="C81"/>
    </row>
    <row r="82" spans="1:9">
      <c r="B82"/>
      <c r="C82"/>
    </row>
    <row r="83" spans="1:9">
      <c r="B83"/>
      <c r="C83"/>
    </row>
    <row r="84" spans="1:9">
      <c r="B84"/>
      <c r="C84"/>
    </row>
    <row r="85" spans="1:9">
      <c r="B85"/>
      <c r="C85"/>
    </row>
    <row r="86" spans="1:9">
      <c r="B86"/>
      <c r="C86"/>
    </row>
    <row r="87" spans="1:9">
      <c r="B87"/>
      <c r="C87"/>
    </row>
    <row r="88" spans="1:9">
      <c r="B88"/>
      <c r="C88"/>
    </row>
    <row r="89" spans="1:9">
      <c r="B89"/>
      <c r="C89"/>
    </row>
    <row r="90" spans="1:9">
      <c r="B90"/>
      <c r="C90"/>
    </row>
    <row r="91" spans="1:9">
      <c r="B91"/>
      <c r="C91"/>
    </row>
    <row r="92" spans="1:9">
      <c r="B92"/>
      <c r="C92"/>
    </row>
    <row r="93" spans="1:9">
      <c r="B93"/>
      <c r="C93"/>
    </row>
    <row r="94" spans="1:9">
      <c r="B94"/>
      <c r="C94"/>
    </row>
    <row r="95" spans="1:9">
      <c r="B95"/>
      <c r="C95"/>
    </row>
    <row r="96" spans="1:9">
      <c r="B96"/>
      <c r="C96"/>
    </row>
    <row r="97" spans="1:9">
      <c r="B97"/>
      <c r="C97"/>
    </row>
    <row r="98" spans="1:9">
      <c r="B98"/>
      <c r="C98"/>
    </row>
    <row r="99" spans="1:9">
      <c r="B99"/>
      <c r="C99"/>
    </row>
    <row r="100" spans="1:9">
      <c r="B100"/>
      <c r="C100"/>
    </row>
    <row r="101" spans="1:9">
      <c r="B101"/>
      <c r="C101"/>
    </row>
    <row r="102" spans="1:9">
      <c r="B102"/>
      <c r="C102"/>
    </row>
    <row r="103" spans="1:9">
      <c r="B103"/>
      <c r="C103"/>
    </row>
    <row r="104" spans="1:9">
      <c r="B104"/>
      <c r="C104"/>
    </row>
    <row r="105" spans="1:9">
      <c r="B105"/>
      <c r="C105"/>
    </row>
    <row r="106" spans="1:9">
      <c r="B106"/>
      <c r="C106"/>
    </row>
    <row r="107" spans="1:9">
      <c r="B107"/>
      <c r="C107"/>
    </row>
    <row r="108" spans="1:9">
      <c r="B108"/>
      <c r="C108"/>
    </row>
    <row r="109" spans="1:9">
      <c r="B109"/>
      <c r="C109"/>
    </row>
    <row r="110" spans="1:9">
      <c r="B110"/>
      <c r="C110"/>
    </row>
    <row r="111" spans="1:9">
      <c r="B111"/>
      <c r="C111"/>
    </row>
    <row r="112" spans="1:9">
      <c r="B112"/>
      <c r="C112"/>
    </row>
    <row r="113" spans="1:9">
      <c r="B113"/>
      <c r="C113"/>
    </row>
    <row r="114" spans="1:9">
      <c r="B114"/>
      <c r="C114"/>
    </row>
    <row r="115" spans="1:9">
      <c r="B115"/>
      <c r="C115"/>
    </row>
    <row r="116" spans="1:9">
      <c r="B116"/>
      <c r="C116"/>
    </row>
    <row r="117" spans="1:9">
      <c r="B117"/>
      <c r="C117"/>
    </row>
    <row r="118" spans="1:9">
      <c r="B118"/>
      <c r="C118"/>
    </row>
    <row r="119" spans="1:9">
      <c r="B119"/>
      <c r="C119"/>
    </row>
    <row r="120" spans="1:9">
      <c r="B120"/>
      <c r="C120"/>
    </row>
    <row r="121" spans="1:9">
      <c r="B121"/>
      <c r="C121"/>
    </row>
    <row r="122" spans="1:9">
      <c r="B122"/>
      <c r="C122"/>
    </row>
    <row r="123" spans="1:9">
      <c r="B123"/>
      <c r="C123"/>
    </row>
    <row r="124" spans="1:9">
      <c r="B124"/>
      <c r="C124"/>
    </row>
    <row r="125" spans="1:9">
      <c r="B125"/>
      <c r="C125"/>
    </row>
    <row r="126" spans="1:9">
      <c r="B126"/>
      <c r="C126"/>
    </row>
    <row r="127" spans="1:9">
      <c r="B127"/>
      <c r="C127"/>
    </row>
    <row r="128" spans="1:9">
      <c r="B128"/>
      <c r="C128"/>
    </row>
    <row r="129" spans="1:9">
      <c r="B129"/>
      <c r="C129"/>
    </row>
    <row r="130" spans="1:9">
      <c r="B130"/>
      <c r="C130"/>
    </row>
    <row r="131" spans="1:9">
      <c r="B131"/>
      <c r="C131"/>
    </row>
    <row r="132" spans="1:9">
      <c r="B132"/>
      <c r="C132"/>
    </row>
    <row r="133" spans="1:9">
      <c r="B133"/>
      <c r="C133"/>
    </row>
    <row r="134" spans="1:9">
      <c r="B134"/>
      <c r="C134"/>
    </row>
    <row r="135" spans="1:9">
      <c r="B135"/>
      <c r="C135"/>
    </row>
    <row r="136" spans="1:9">
      <c r="B136"/>
      <c r="C136"/>
    </row>
    <row r="137" spans="1:9">
      <c r="B137"/>
      <c r="C137"/>
    </row>
    <row r="138" spans="1:9">
      <c r="B138"/>
      <c r="C138"/>
    </row>
    <row r="139" spans="1:9">
      <c r="B139"/>
      <c r="C139"/>
    </row>
    <row r="140" spans="1:9">
      <c r="B140"/>
      <c r="C140"/>
    </row>
    <row r="141" spans="1:9">
      <c r="B141"/>
      <c r="C141"/>
    </row>
    <row r="142" spans="1:9">
      <c r="B142"/>
      <c r="C142"/>
    </row>
    <row r="143" spans="1:9">
      <c r="B143"/>
      <c r="C143"/>
    </row>
    <row r="144" spans="1:9">
      <c r="B144"/>
      <c r="C144"/>
    </row>
    <row r="145" spans="1:9">
      <c r="B145"/>
      <c r="C145"/>
    </row>
    <row r="146" spans="1:9">
      <c r="B146"/>
      <c r="C146"/>
    </row>
    <row r="147" spans="1:9">
      <c r="B147"/>
      <c r="C147"/>
    </row>
    <row r="148" spans="1:9">
      <c r="B148"/>
      <c r="C148"/>
    </row>
    <row r="149" spans="1:9">
      <c r="B149"/>
      <c r="C149"/>
    </row>
    <row r="150" spans="1:9">
      <c r="B150"/>
      <c r="C150"/>
    </row>
    <row r="151" spans="1:9">
      <c r="B151"/>
      <c r="C151"/>
    </row>
    <row r="152" spans="1:9">
      <c r="B152"/>
      <c r="C152"/>
    </row>
    <row r="153" spans="1:9">
      <c r="B153"/>
      <c r="C153"/>
    </row>
    <row r="154" spans="1:9">
      <c r="B154"/>
      <c r="C154"/>
    </row>
    <row r="155" spans="1:9">
      <c r="B155"/>
      <c r="C155"/>
    </row>
    <row r="156" spans="1:9">
      <c r="B156"/>
      <c r="C156"/>
    </row>
    <row r="157" spans="1:9">
      <c r="B157"/>
      <c r="C157"/>
    </row>
    <row r="158" spans="1:9">
      <c r="B158"/>
      <c r="C158"/>
    </row>
    <row r="159" spans="1:9">
      <c r="B159"/>
      <c r="C159"/>
    </row>
    <row r="160" spans="1:9">
      <c r="B160"/>
      <c r="C160"/>
    </row>
    <row r="161" spans="1:9">
      <c r="B161"/>
      <c r="C161"/>
    </row>
    <row r="162" spans="1:9">
      <c r="B162"/>
      <c r="C162"/>
    </row>
    <row r="163" spans="1:9">
      <c r="B163"/>
      <c r="C163"/>
    </row>
    <row r="164" spans="1:9">
      <c r="B164"/>
      <c r="C164"/>
    </row>
    <row r="165" spans="1:9">
      <c r="B165"/>
      <c r="C165"/>
    </row>
    <row r="166" spans="1:9">
      <c r="B166"/>
      <c r="C166"/>
    </row>
    <row r="167" spans="1:9">
      <c r="B167"/>
      <c r="C167"/>
    </row>
    <row r="168" spans="1:9">
      <c r="B168"/>
      <c r="C168"/>
    </row>
    <row r="169" spans="1:9">
      <c r="B169"/>
      <c r="C169"/>
    </row>
    <row r="170" spans="1:9">
      <c r="B170"/>
      <c r="C170"/>
    </row>
    <row r="171" spans="1:9">
      <c r="B171"/>
      <c r="C171"/>
    </row>
    <row r="172" spans="1:9">
      <c r="B172"/>
      <c r="C172"/>
    </row>
    <row r="173" spans="1:9">
      <c r="B173"/>
      <c r="C173"/>
    </row>
    <row r="174" spans="1:9">
      <c r="B174"/>
      <c r="C174"/>
    </row>
    <row r="175" spans="1:9">
      <c r="B175"/>
      <c r="C175"/>
    </row>
    <row r="176" spans="1:9">
      <c r="B176"/>
      <c r="C176"/>
    </row>
    <row r="177" spans="1:9">
      <c r="B177"/>
      <c r="C177"/>
    </row>
    <row r="178" spans="1:9">
      <c r="B178"/>
      <c r="C178"/>
    </row>
    <row r="179" spans="1:9">
      <c r="B179"/>
      <c r="C179"/>
    </row>
    <row r="180" spans="1:9">
      <c r="B180"/>
      <c r="C180"/>
    </row>
    <row r="181" spans="1:9">
      <c r="B181"/>
      <c r="C181"/>
    </row>
    <row r="182" spans="1:9">
      <c r="B182"/>
      <c r="C182"/>
    </row>
    <row r="183" spans="1:9">
      <c r="B183"/>
      <c r="C183"/>
    </row>
    <row r="184" spans="1:9">
      <c r="B184"/>
      <c r="C184"/>
    </row>
    <row r="185" spans="1:9">
      <c r="B185"/>
      <c r="C185"/>
    </row>
    <row r="186" spans="1:9">
      <c r="B186"/>
      <c r="C186"/>
    </row>
    <row r="187" spans="1:9">
      <c r="B187"/>
      <c r="C187"/>
    </row>
    <row r="188" spans="1:9">
      <c r="B188"/>
      <c r="C188"/>
    </row>
    <row r="189" spans="1:9">
      <c r="B189"/>
      <c r="C189"/>
    </row>
    <row r="190" spans="1:9">
      <c r="B190"/>
      <c r="C190"/>
    </row>
    <row r="191" spans="1:9">
      <c r="B191"/>
      <c r="C191"/>
    </row>
    <row r="192" spans="1:9">
      <c r="B192"/>
      <c r="C192"/>
    </row>
    <row r="193" spans="1:9">
      <c r="B193"/>
      <c r="C193"/>
    </row>
    <row r="194" spans="1:9">
      <c r="B194"/>
      <c r="C194"/>
    </row>
    <row r="195" spans="1:9">
      <c r="B195"/>
      <c r="C195"/>
    </row>
    <row r="196" spans="1:9">
      <c r="B196"/>
      <c r="C196"/>
    </row>
    <row r="197" spans="1:9">
      <c r="B197"/>
      <c r="C197"/>
    </row>
    <row r="198" spans="1:9">
      <c r="B198"/>
      <c r="C198"/>
    </row>
    <row r="199" spans="1:9">
      <c r="B199"/>
      <c r="C199"/>
    </row>
    <row r="200" spans="1:9">
      <c r="B200"/>
      <c r="C200"/>
    </row>
    <row r="201" spans="1:9">
      <c r="B201"/>
      <c r="C201"/>
    </row>
    <row r="202" spans="1:9">
      <c r="B202"/>
      <c r="C202"/>
    </row>
    <row r="203" spans="1:9">
      <c r="B203"/>
      <c r="C203"/>
    </row>
    <row r="204" spans="1:9">
      <c r="B204"/>
      <c r="C204"/>
    </row>
    <row r="205" spans="1:9">
      <c r="B205"/>
      <c r="C205"/>
    </row>
    <row r="206" spans="1:9">
      <c r="B206"/>
      <c r="C206"/>
    </row>
    <row r="207" spans="1:9">
      <c r="B207"/>
      <c r="C207"/>
    </row>
    <row r="208" spans="1:9">
      <c r="B208"/>
      <c r="C208"/>
    </row>
    <row r="209" spans="1:9">
      <c r="B209"/>
      <c r="C209"/>
    </row>
    <row r="210" spans="1:9">
      <c r="B210"/>
      <c r="C210"/>
    </row>
    <row r="211" spans="1:9">
      <c r="B211"/>
      <c r="C211"/>
    </row>
    <row r="212" spans="1:9">
      <c r="B212"/>
      <c r="C212"/>
    </row>
    <row r="213" spans="1:9">
      <c r="B213"/>
      <c r="C213"/>
    </row>
    <row r="214" spans="1:9">
      <c r="B214"/>
      <c r="C214"/>
    </row>
    <row r="215" spans="1:9">
      <c r="B215"/>
      <c r="C215"/>
    </row>
    <row r="216" spans="1:9">
      <c r="B216"/>
      <c r="C216"/>
    </row>
    <row r="217" spans="1:9">
      <c r="B217"/>
      <c r="C217"/>
    </row>
    <row r="218" spans="1:9">
      <c r="B218"/>
      <c r="C218"/>
    </row>
    <row r="219" spans="1:9">
      <c r="B219"/>
      <c r="C219"/>
    </row>
    <row r="220" spans="1:9">
      <c r="B220"/>
      <c r="C220"/>
    </row>
    <row r="221" spans="1:9">
      <c r="B221"/>
      <c r="C221"/>
    </row>
    <row r="222" spans="1:9">
      <c r="B222"/>
      <c r="C222"/>
    </row>
    <row r="223" spans="1:9">
      <c r="B223"/>
      <c r="C223"/>
    </row>
    <row r="224" spans="1:9">
      <c r="B224"/>
      <c r="C224"/>
    </row>
    <row r="225" spans="1:9">
      <c r="B225"/>
      <c r="C225"/>
    </row>
    <row r="226" spans="1:9">
      <c r="B226"/>
      <c r="C226"/>
    </row>
    <row r="227" spans="1:9">
      <c r="B227"/>
      <c r="C227"/>
    </row>
    <row r="228" spans="1:9">
      <c r="B228"/>
      <c r="C228"/>
    </row>
    <row r="229" spans="1:9">
      <c r="B229"/>
      <c r="C229"/>
    </row>
    <row r="230" spans="1:9">
      <c r="B230"/>
      <c r="C230"/>
    </row>
    <row r="231" spans="1:9">
      <c r="B231"/>
      <c r="C231"/>
    </row>
    <row r="232" spans="1:9">
      <c r="B232"/>
      <c r="C232"/>
    </row>
    <row r="233" spans="1:9">
      <c r="B233"/>
      <c r="C233"/>
    </row>
    <row r="234" spans="1:9">
      <c r="B234"/>
      <c r="C234"/>
    </row>
    <row r="235" spans="1:9">
      <c r="B235"/>
      <c r="C235"/>
    </row>
    <row r="236" spans="1:9">
      <c r="B236"/>
      <c r="C236"/>
    </row>
    <row r="237" spans="1:9">
      <c r="B237"/>
      <c r="C237"/>
    </row>
    <row r="238" spans="1:9">
      <c r="B238"/>
      <c r="C238"/>
    </row>
    <row r="239" spans="1:9">
      <c r="B239"/>
      <c r="C239"/>
    </row>
    <row r="240" spans="1:9">
      <c r="B240"/>
      <c r="C240"/>
    </row>
    <row r="241" spans="1:9">
      <c r="B241"/>
      <c r="C241"/>
    </row>
    <row r="242" spans="1:9">
      <c r="B242"/>
      <c r="C242"/>
    </row>
    <row r="243" spans="1:9">
      <c r="B243"/>
      <c r="C243"/>
    </row>
    <row r="244" spans="1:9">
      <c r="B244"/>
      <c r="C244"/>
    </row>
    <row r="245" spans="1:9">
      <c r="B245"/>
      <c r="C245"/>
    </row>
    <row r="246" spans="1:9">
      <c r="B246"/>
      <c r="C246"/>
    </row>
    <row r="247" spans="1:9">
      <c r="B247"/>
      <c r="C247"/>
    </row>
    <row r="248" spans="1:9">
      <c r="B248"/>
      <c r="C248"/>
    </row>
    <row r="249" spans="1:9">
      <c r="B249"/>
      <c r="C249"/>
    </row>
    <row r="250" spans="1:9">
      <c r="B250"/>
      <c r="C250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C31" r:id="rId_hyperlink_1"/>
    <hyperlink ref="C34" r:id="rId_hyperlink_2"/>
  </hyperlinks>
  <printOptions gridLines="false" gridLinesSet="true"/>
  <pageMargins left="0.7" right="0.7" top="0.75" bottom="0.75" header="0.3" footer="0.3"/>
  <pageSetup paperSize="9" orientation="portrait" scale="100" fitToHeight="1" fitToWidth="1" pageOrder="downThenOver" r:id="rId3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</sheetPr>
  <dimension ref="A1:G250"/>
  <sheetViews>
    <sheetView tabSelected="0" workbookViewId="0" showGridLines="true" showRowColHeaders="1">
      <pane ySplit="1" topLeftCell="A2" activePane="bottomLeft" state="frozen"/>
      <selection pane="bottomLeft" activeCell="S41" sqref="S41"/>
    </sheetView>
  </sheetViews>
  <sheetFormatPr defaultRowHeight="14.4" outlineLevelRow="0" outlineLevelCol="0"/>
  <cols>
    <col min="1" max="1" width="21" customWidth="true" style="0"/>
    <col min="2" max="2" width="14.109375" customWidth="true" style="0"/>
    <col min="3" max="3" width="15.5546875" customWidth="true" style="27"/>
    <col min="4" max="4" width="26.109375" customWidth="true" style="27"/>
    <col min="5" max="5" width="35.5546875" customWidth="true" style="28"/>
    <col min="6" max="6" width="19" customWidth="true" style="28"/>
  </cols>
  <sheetData>
    <row r="1" spans="1:7">
      <c r="A1" s="23" t="s">
        <v>111</v>
      </c>
      <c r="B1" s="23" t="s">
        <v>112</v>
      </c>
      <c r="C1" s="26" t="s">
        <v>113</v>
      </c>
      <c r="D1" s="26" t="s">
        <v>113</v>
      </c>
      <c r="E1" s="26" t="s">
        <v>114</v>
      </c>
      <c r="F1" s="26" t="s">
        <v>115</v>
      </c>
    </row>
    <row r="2" spans="1:7" customHeight="1" ht="15">
      <c r="A2" s="23"/>
      <c r="B2" s="23"/>
      <c r="C2" s="26"/>
      <c r="D2" s="26"/>
      <c r="E2" s="26"/>
      <c r="F2" s="26"/>
    </row>
    <row r="3" spans="1:7" customHeight="1" ht="15.6">
      <c r="A3" s="23" t="s">
        <v>116</v>
      </c>
      <c r="B3" t="s">
        <v>117</v>
      </c>
      <c r="C3" s="27" t="s">
        <v>118</v>
      </c>
      <c r="D3" s="27" t="s">
        <v>118</v>
      </c>
      <c r="E3" s="27" t="str">
        <f>+D3</f>
        <v>AC9F93</v>
      </c>
      <c r="F3" s="28" t="s">
        <v>119</v>
      </c>
      <c r="G3" s="46"/>
    </row>
    <row r="4" spans="1:7" customHeight="1" ht="15.6">
      <c r="A4" s="23" t="s">
        <v>116</v>
      </c>
      <c r="B4" t="s">
        <v>117</v>
      </c>
      <c r="C4" s="29" t="s">
        <v>120</v>
      </c>
      <c r="D4" s="29" t="s">
        <v>120</v>
      </c>
      <c r="E4" s="29" t="s">
        <v>120</v>
      </c>
      <c r="F4" s="31" t="s">
        <v>121</v>
      </c>
      <c r="G4" s="24"/>
    </row>
    <row r="5" spans="1:7" customHeight="1" ht="15.6">
      <c r="A5" s="23" t="s">
        <v>116</v>
      </c>
      <c r="B5" t="s">
        <v>122</v>
      </c>
      <c r="C5" s="29" t="s">
        <v>123</v>
      </c>
      <c r="D5" s="29" t="s">
        <v>123</v>
      </c>
      <c r="E5" s="30" t="s">
        <v>123</v>
      </c>
      <c r="F5" s="28" t="s">
        <v>119</v>
      </c>
      <c r="G5" s="47"/>
    </row>
    <row r="6" spans="1:7" customHeight="1" ht="15.6">
      <c r="A6" s="23" t="s">
        <v>116</v>
      </c>
      <c r="B6" t="s">
        <v>122</v>
      </c>
      <c r="C6" s="29" t="s">
        <v>124</v>
      </c>
      <c r="D6" s="29" t="s">
        <v>124</v>
      </c>
      <c r="E6" s="30" t="s">
        <v>124</v>
      </c>
      <c r="F6" s="31" t="s">
        <v>121</v>
      </c>
      <c r="G6" s="25"/>
    </row>
    <row r="7" spans="1:7" customHeight="1" ht="15.6">
      <c r="A7" s="23" t="s">
        <v>116</v>
      </c>
      <c r="B7" t="s">
        <v>125</v>
      </c>
      <c r="C7" s="29" t="s">
        <v>123</v>
      </c>
      <c r="D7" s="29" t="s">
        <v>123</v>
      </c>
      <c r="E7" s="30" t="s">
        <v>123</v>
      </c>
      <c r="F7" s="28" t="s">
        <v>119</v>
      </c>
      <c r="G7" s="47"/>
    </row>
    <row r="8" spans="1:7" customHeight="1" ht="15.6">
      <c r="A8" s="23" t="s">
        <v>116</v>
      </c>
      <c r="B8" t="s">
        <v>126</v>
      </c>
      <c r="C8" s="29" t="s">
        <v>124</v>
      </c>
      <c r="D8" s="29" t="s">
        <v>124</v>
      </c>
      <c r="E8" s="30" t="s">
        <v>124</v>
      </c>
      <c r="F8" s="31" t="s">
        <v>121</v>
      </c>
      <c r="G8" s="25"/>
    </row>
    <row r="9" spans="1:7" customHeight="1" ht="15.6">
      <c r="A9" s="23" t="s">
        <v>116</v>
      </c>
      <c r="B9" t="s">
        <v>126</v>
      </c>
      <c r="C9" s="29" t="s">
        <v>123</v>
      </c>
      <c r="D9" s="29" t="s">
        <v>123</v>
      </c>
      <c r="E9" s="30" t="s">
        <v>123</v>
      </c>
      <c r="F9" s="28" t="s">
        <v>119</v>
      </c>
      <c r="G9" s="47"/>
    </row>
    <row r="10" spans="1:7" customHeight="1" ht="15.6">
      <c r="A10" s="23" t="s">
        <v>116</v>
      </c>
      <c r="B10" t="s">
        <v>127</v>
      </c>
      <c r="C10" s="29" t="s">
        <v>128</v>
      </c>
      <c r="D10" s="29" t="s">
        <v>128</v>
      </c>
      <c r="E10" s="30" t="s">
        <v>128</v>
      </c>
      <c r="F10" s="28" t="s">
        <v>119</v>
      </c>
      <c r="G10" s="48"/>
    </row>
    <row r="11" spans="1:7" customHeight="1" ht="15.6">
      <c r="A11" s="23" t="s">
        <v>116</v>
      </c>
      <c r="B11" t="s">
        <v>127</v>
      </c>
      <c r="C11" s="29" t="s">
        <v>129</v>
      </c>
      <c r="D11" s="29" t="s">
        <v>129</v>
      </c>
      <c r="E11" s="30" t="s">
        <v>129</v>
      </c>
      <c r="F11" s="28" t="s">
        <v>121</v>
      </c>
      <c r="G11" s="49"/>
    </row>
    <row r="12" spans="1:7" customHeight="1" ht="15.6">
      <c r="A12" s="23" t="s">
        <v>116</v>
      </c>
      <c r="B12" t="s">
        <v>130</v>
      </c>
      <c r="C12" s="29" t="s">
        <v>124</v>
      </c>
      <c r="D12" s="29" t="s">
        <v>124</v>
      </c>
      <c r="E12" s="30" t="s">
        <v>124</v>
      </c>
      <c r="F12" s="31" t="s">
        <v>119</v>
      </c>
      <c r="G12" s="25"/>
    </row>
    <row r="13" spans="1:7" customHeight="1" ht="15.6">
      <c r="A13" s="23" t="s">
        <v>116</v>
      </c>
      <c r="B13" t="s">
        <v>131</v>
      </c>
      <c r="C13" s="29" t="s">
        <v>123</v>
      </c>
      <c r="D13" s="29" t="s">
        <v>123</v>
      </c>
      <c r="E13" s="30" t="s">
        <v>123</v>
      </c>
      <c r="F13" s="28" t="s">
        <v>119</v>
      </c>
      <c r="G13" s="47"/>
    </row>
    <row r="14" spans="1:7" customHeight="1" ht="15.6">
      <c r="A14" s="23" t="s">
        <v>116</v>
      </c>
      <c r="B14" t="s">
        <v>132</v>
      </c>
      <c r="C14" s="29" t="s">
        <v>120</v>
      </c>
      <c r="D14" s="29" t="s">
        <v>120</v>
      </c>
      <c r="E14" s="29" t="s">
        <v>120</v>
      </c>
      <c r="F14" s="31" t="s">
        <v>119</v>
      </c>
      <c r="G14" s="24"/>
    </row>
    <row r="15" spans="1:7" customHeight="1" ht="15.6">
      <c r="A15" s="23" t="s">
        <v>116</v>
      </c>
      <c r="B15" t="s">
        <v>133</v>
      </c>
      <c r="C15" s="27" t="s">
        <v>118</v>
      </c>
      <c r="D15" s="27" t="s">
        <v>118</v>
      </c>
      <c r="E15" s="27" t="str">
        <f>+D15</f>
        <v>AC9F93</v>
      </c>
      <c r="F15" s="28" t="s">
        <v>119</v>
      </c>
      <c r="G15" s="46"/>
    </row>
    <row r="16" spans="1:7" customHeight="1" ht="15.6">
      <c r="A16" s="23" t="s">
        <v>116</v>
      </c>
      <c r="B16" t="s">
        <v>134</v>
      </c>
      <c r="C16" s="29" t="s">
        <v>124</v>
      </c>
      <c r="D16" s="29" t="s">
        <v>124</v>
      </c>
      <c r="E16" s="30" t="s">
        <v>124</v>
      </c>
      <c r="F16" s="31" t="s">
        <v>119</v>
      </c>
      <c r="G16" s="25"/>
    </row>
    <row r="17" spans="1:7" customHeight="1" ht="15.6">
      <c r="A17" s="23" t="s">
        <v>116</v>
      </c>
      <c r="B17" t="s">
        <v>135</v>
      </c>
      <c r="C17" s="29" t="s">
        <v>123</v>
      </c>
      <c r="D17" s="29" t="s">
        <v>123</v>
      </c>
      <c r="E17" s="30" t="s">
        <v>123</v>
      </c>
      <c r="F17" s="28" t="s">
        <v>119</v>
      </c>
      <c r="G17" s="47"/>
    </row>
    <row r="18" spans="1:7" customHeight="1" ht="15">
      <c r="A18" s="23"/>
      <c r="C18" s="27"/>
    </row>
    <row r="19" spans="1:7">
      <c r="A19" s="23"/>
      <c r="C19" s="27"/>
    </row>
    <row r="20" spans="1:7">
      <c r="A20" s="23"/>
      <c r="C20" s="27"/>
    </row>
    <row r="21" spans="1:7">
      <c r="A21"/>
      <c r="C21" s="27"/>
    </row>
    <row r="22" spans="1:7">
      <c r="A22"/>
      <c r="C22" s="27"/>
    </row>
    <row r="23" spans="1:7">
      <c r="A23"/>
      <c r="C23" s="27"/>
    </row>
    <row r="24" spans="1:7">
      <c r="A24"/>
      <c r="C24" s="27"/>
    </row>
    <row r="25" spans="1:7">
      <c r="A25"/>
      <c r="C25" s="27"/>
    </row>
    <row r="26" spans="1:7">
      <c r="A26"/>
      <c r="C26" s="27"/>
    </row>
    <row r="27" spans="1:7">
      <c r="A27"/>
      <c r="C27" s="27"/>
    </row>
    <row r="28" spans="1:7">
      <c r="A28"/>
      <c r="C28" s="27"/>
    </row>
    <row r="29" spans="1:7">
      <c r="A29"/>
      <c r="C29" s="27"/>
    </row>
    <row r="30" spans="1:7">
      <c r="A30"/>
      <c r="C30" s="27"/>
    </row>
    <row r="31" spans="1:7">
      <c r="A31"/>
      <c r="C31" s="27"/>
    </row>
    <row r="32" spans="1:7">
      <c r="A32"/>
      <c r="C32" s="27"/>
    </row>
    <row r="33" spans="1:7">
      <c r="A33"/>
      <c r="C33" s="27"/>
    </row>
    <row r="34" spans="1:7">
      <c r="A34"/>
      <c r="C34" s="27"/>
    </row>
    <row r="35" spans="1:7">
      <c r="A35"/>
      <c r="C35" s="27"/>
    </row>
    <row r="36" spans="1:7">
      <c r="A36"/>
      <c r="C36" s="27"/>
    </row>
    <row r="37" spans="1:7">
      <c r="A37"/>
      <c r="C37" s="27"/>
    </row>
    <row r="38" spans="1:7">
      <c r="A38"/>
      <c r="C38" s="27"/>
    </row>
    <row r="39" spans="1:7">
      <c r="A39"/>
      <c r="C39" s="27"/>
    </row>
    <row r="40" spans="1:7">
      <c r="A40"/>
      <c r="C40" s="27"/>
    </row>
    <row r="41" spans="1:7">
      <c r="A41"/>
      <c r="C41" s="27"/>
    </row>
    <row r="42" spans="1:7">
      <c r="A42"/>
      <c r="C42" s="27"/>
    </row>
    <row r="43" spans="1:7">
      <c r="A43"/>
      <c r="C43" s="27"/>
    </row>
    <row r="44" spans="1:7">
      <c r="A44"/>
      <c r="C44" s="27"/>
    </row>
    <row r="45" spans="1:7">
      <c r="A45"/>
      <c r="C45" s="27"/>
    </row>
    <row r="46" spans="1:7">
      <c r="A46"/>
      <c r="C46" s="27"/>
    </row>
    <row r="47" spans="1:7">
      <c r="A47"/>
      <c r="C47" s="27"/>
    </row>
    <row r="48" spans="1:7">
      <c r="A48"/>
      <c r="C48" s="27"/>
    </row>
    <row r="49" spans="1:7">
      <c r="A49"/>
      <c r="C49" s="27"/>
    </row>
    <row r="50" spans="1:7">
      <c r="A50"/>
      <c r="C50" s="27"/>
    </row>
    <row r="51" spans="1:7">
      <c r="A51"/>
      <c r="C51" s="27"/>
    </row>
    <row r="52" spans="1:7">
      <c r="A52"/>
      <c r="C52" s="27"/>
    </row>
    <row r="53" spans="1:7">
      <c r="A53"/>
      <c r="C53" s="27"/>
    </row>
    <row r="54" spans="1:7">
      <c r="A54"/>
      <c r="C54" s="27"/>
    </row>
    <row r="55" spans="1:7">
      <c r="A55"/>
      <c r="C55" s="27"/>
    </row>
    <row r="56" spans="1:7">
      <c r="A56"/>
      <c r="C56" s="27"/>
    </row>
    <row r="57" spans="1:7">
      <c r="A57"/>
      <c r="C57" s="27"/>
    </row>
    <row r="58" spans="1:7">
      <c r="A58"/>
      <c r="C58" s="27"/>
    </row>
    <row r="59" spans="1:7">
      <c r="A59"/>
      <c r="C59" s="27"/>
    </row>
    <row r="60" spans="1:7">
      <c r="A60"/>
      <c r="C60" s="27"/>
    </row>
    <row r="61" spans="1:7">
      <c r="A61"/>
      <c r="C61" s="27"/>
    </row>
    <row r="62" spans="1:7">
      <c r="A62"/>
      <c r="C62" s="27"/>
    </row>
    <row r="63" spans="1:7">
      <c r="A63"/>
      <c r="C63" s="27"/>
    </row>
    <row r="64" spans="1:7">
      <c r="A64"/>
      <c r="C64" s="27"/>
    </row>
    <row r="65" spans="1:7">
      <c r="A65"/>
      <c r="C65" s="27"/>
    </row>
    <row r="66" spans="1:7">
      <c r="A66"/>
      <c r="C66" s="27"/>
    </row>
    <row r="67" spans="1:7">
      <c r="A67"/>
      <c r="C67" s="27"/>
    </row>
    <row r="68" spans="1:7">
      <c r="A68"/>
      <c r="C68" s="27"/>
    </row>
    <row r="69" spans="1:7">
      <c r="A69"/>
      <c r="C69" s="27"/>
    </row>
    <row r="70" spans="1:7">
      <c r="A70"/>
      <c r="C70" s="27"/>
    </row>
    <row r="71" spans="1:7">
      <c r="A71"/>
      <c r="C71" s="27"/>
    </row>
    <row r="72" spans="1:7">
      <c r="A72"/>
      <c r="C72" s="27"/>
    </row>
    <row r="73" spans="1:7">
      <c r="A73"/>
      <c r="C73" s="27"/>
    </row>
    <row r="74" spans="1:7">
      <c r="A74"/>
      <c r="C74" s="27"/>
    </row>
    <row r="75" spans="1:7">
      <c r="A75"/>
      <c r="C75" s="27"/>
    </row>
    <row r="76" spans="1:7">
      <c r="A76"/>
      <c r="C76" s="27"/>
    </row>
    <row r="77" spans="1:7">
      <c r="A77"/>
      <c r="C77" s="27"/>
    </row>
    <row r="78" spans="1:7">
      <c r="A78"/>
      <c r="C78" s="27"/>
    </row>
    <row r="79" spans="1:7">
      <c r="A79"/>
      <c r="C79" s="27"/>
    </row>
    <row r="80" spans="1:7">
      <c r="A80"/>
      <c r="C80" s="27"/>
    </row>
    <row r="81" spans="1:7">
      <c r="A81"/>
      <c r="C81" s="27"/>
    </row>
    <row r="82" spans="1:7">
      <c r="A82"/>
      <c r="C82" s="27"/>
    </row>
    <row r="83" spans="1:7">
      <c r="A83"/>
      <c r="C83" s="27"/>
    </row>
    <row r="84" spans="1:7">
      <c r="A84"/>
      <c r="C84" s="27"/>
    </row>
    <row r="85" spans="1:7">
      <c r="A85"/>
      <c r="C85" s="27"/>
    </row>
    <row r="86" spans="1:7">
      <c r="A86"/>
      <c r="C86" s="27"/>
    </row>
    <row r="87" spans="1:7">
      <c r="A87"/>
      <c r="C87" s="27"/>
    </row>
    <row r="88" spans="1:7">
      <c r="A88"/>
      <c r="C88" s="27"/>
    </row>
    <row r="89" spans="1:7">
      <c r="A89"/>
      <c r="C89" s="27"/>
    </row>
    <row r="90" spans="1:7">
      <c r="A90"/>
      <c r="C90" s="27"/>
    </row>
    <row r="91" spans="1:7">
      <c r="A91"/>
      <c r="C91" s="27"/>
    </row>
    <row r="92" spans="1:7">
      <c r="A92"/>
      <c r="C92" s="27"/>
    </row>
    <row r="93" spans="1:7">
      <c r="A93"/>
      <c r="C93" s="27"/>
    </row>
    <row r="94" spans="1:7">
      <c r="A94"/>
      <c r="C94" s="27"/>
    </row>
    <row r="95" spans="1:7">
      <c r="A95"/>
      <c r="C95" s="27"/>
    </row>
    <row r="96" spans="1:7">
      <c r="A96"/>
      <c r="C96" s="27"/>
    </row>
    <row r="97" spans="1:7">
      <c r="A97"/>
      <c r="C97" s="27"/>
    </row>
    <row r="98" spans="1:7">
      <c r="A98"/>
      <c r="C98" s="27"/>
    </row>
    <row r="99" spans="1:7">
      <c r="A99"/>
      <c r="C99" s="27"/>
    </row>
    <row r="100" spans="1:7">
      <c r="A100"/>
      <c r="C100" s="27"/>
    </row>
    <row r="101" spans="1:7">
      <c r="A101"/>
      <c r="C101" s="27"/>
    </row>
    <row r="102" spans="1:7">
      <c r="A102"/>
      <c r="C102" s="27"/>
    </row>
    <row r="103" spans="1:7">
      <c r="A103"/>
      <c r="C103" s="27"/>
    </row>
    <row r="104" spans="1:7">
      <c r="A104"/>
      <c r="C104" s="27"/>
    </row>
    <row r="105" spans="1:7">
      <c r="A105"/>
      <c r="C105" s="27"/>
    </row>
    <row r="106" spans="1:7">
      <c r="A106"/>
      <c r="C106" s="27"/>
    </row>
    <row r="107" spans="1:7">
      <c r="A107"/>
      <c r="C107" s="27"/>
    </row>
    <row r="108" spans="1:7">
      <c r="A108"/>
      <c r="C108" s="27"/>
    </row>
    <row r="109" spans="1:7">
      <c r="A109"/>
      <c r="C109" s="27"/>
    </row>
    <row r="110" spans="1:7">
      <c r="A110"/>
      <c r="C110" s="27"/>
    </row>
    <row r="111" spans="1:7">
      <c r="A111"/>
      <c r="C111" s="27"/>
    </row>
    <row r="112" spans="1:7">
      <c r="A112"/>
      <c r="C112" s="27"/>
    </row>
    <row r="113" spans="1:7">
      <c r="A113"/>
      <c r="C113" s="27"/>
    </row>
    <row r="114" spans="1:7">
      <c r="A114"/>
      <c r="C114" s="27"/>
    </row>
    <row r="115" spans="1:7">
      <c r="A115"/>
      <c r="C115" s="27"/>
    </row>
    <row r="116" spans="1:7">
      <c r="A116"/>
      <c r="C116" s="27"/>
    </row>
    <row r="117" spans="1:7">
      <c r="A117"/>
      <c r="C117" s="27"/>
    </row>
    <row r="118" spans="1:7">
      <c r="A118"/>
      <c r="C118" s="27"/>
    </row>
    <row r="119" spans="1:7">
      <c r="A119"/>
      <c r="C119" s="27"/>
    </row>
    <row r="120" spans="1:7">
      <c r="A120"/>
      <c r="C120" s="27"/>
    </row>
    <row r="121" spans="1:7">
      <c r="A121"/>
      <c r="C121" s="27"/>
    </row>
    <row r="122" spans="1:7">
      <c r="A122"/>
      <c r="C122" s="27"/>
    </row>
    <row r="123" spans="1:7">
      <c r="A123"/>
      <c r="C123" s="27"/>
    </row>
    <row r="124" spans="1:7">
      <c r="A124"/>
      <c r="C124" s="27"/>
    </row>
    <row r="125" spans="1:7">
      <c r="A125"/>
      <c r="C125" s="27"/>
    </row>
    <row r="126" spans="1:7">
      <c r="A126"/>
      <c r="C126" s="27"/>
    </row>
    <row r="127" spans="1:7">
      <c r="A127"/>
      <c r="C127" s="27"/>
    </row>
    <row r="128" spans="1:7">
      <c r="A128"/>
      <c r="C128" s="27"/>
    </row>
    <row r="129" spans="1:7">
      <c r="A129"/>
      <c r="C129" s="27"/>
    </row>
    <row r="130" spans="1:7">
      <c r="A130"/>
      <c r="C130" s="27"/>
    </row>
    <row r="131" spans="1:7">
      <c r="A131"/>
      <c r="C131" s="27"/>
    </row>
    <row r="132" spans="1:7">
      <c r="A132"/>
      <c r="C132" s="27"/>
    </row>
    <row r="133" spans="1:7">
      <c r="A133"/>
      <c r="C133" s="27"/>
    </row>
    <row r="134" spans="1:7">
      <c r="A134"/>
      <c r="C134" s="27"/>
    </row>
    <row r="135" spans="1:7">
      <c r="A135"/>
      <c r="C135" s="27"/>
    </row>
    <row r="136" spans="1:7">
      <c r="A136"/>
      <c r="C136" s="27"/>
    </row>
    <row r="137" spans="1:7">
      <c r="A137"/>
      <c r="C137" s="27"/>
    </row>
    <row r="138" spans="1:7">
      <c r="A138"/>
      <c r="C138" s="27"/>
    </row>
    <row r="139" spans="1:7">
      <c r="A139"/>
      <c r="C139" s="27"/>
    </row>
    <row r="140" spans="1:7">
      <c r="A140"/>
      <c r="C140" s="27"/>
    </row>
    <row r="141" spans="1:7">
      <c r="A141"/>
      <c r="C141" s="27"/>
    </row>
    <row r="142" spans="1:7">
      <c r="A142"/>
      <c r="C142" s="27"/>
    </row>
    <row r="143" spans="1:7">
      <c r="A143"/>
      <c r="C143" s="27"/>
    </row>
    <row r="144" spans="1:7">
      <c r="A144"/>
      <c r="C144" s="27"/>
    </row>
    <row r="145" spans="1:7">
      <c r="A145"/>
      <c r="C145" s="27"/>
    </row>
    <row r="146" spans="1:7">
      <c r="A146"/>
      <c r="C146" s="27"/>
    </row>
    <row r="147" spans="1:7">
      <c r="A147"/>
      <c r="C147" s="27"/>
    </row>
    <row r="148" spans="1:7">
      <c r="A148"/>
      <c r="C148" s="27"/>
    </row>
    <row r="149" spans="1:7">
      <c r="A149"/>
      <c r="C149" s="27"/>
    </row>
    <row r="150" spans="1:7">
      <c r="A150"/>
      <c r="C150" s="27"/>
    </row>
    <row r="151" spans="1:7">
      <c r="A151"/>
      <c r="C151" s="27"/>
    </row>
    <row r="152" spans="1:7">
      <c r="A152"/>
      <c r="C152" s="27"/>
    </row>
    <row r="153" spans="1:7">
      <c r="A153"/>
      <c r="C153" s="27"/>
    </row>
    <row r="154" spans="1:7">
      <c r="A154"/>
      <c r="C154" s="27"/>
    </row>
    <row r="155" spans="1:7">
      <c r="A155"/>
      <c r="C155" s="27"/>
    </row>
    <row r="156" spans="1:7">
      <c r="A156"/>
      <c r="C156" s="27"/>
    </row>
    <row r="157" spans="1:7">
      <c r="A157"/>
      <c r="C157" s="27"/>
    </row>
    <row r="158" spans="1:7">
      <c r="A158"/>
      <c r="C158" s="27"/>
    </row>
    <row r="159" spans="1:7">
      <c r="A159"/>
      <c r="C159" s="27"/>
    </row>
    <row r="160" spans="1:7">
      <c r="A160"/>
      <c r="C160" s="27"/>
    </row>
    <row r="161" spans="1:7">
      <c r="A161"/>
      <c r="C161" s="27"/>
    </row>
    <row r="162" spans="1:7">
      <c r="A162"/>
      <c r="C162" s="27"/>
    </row>
    <row r="163" spans="1:7">
      <c r="A163"/>
      <c r="C163" s="27"/>
    </row>
    <row r="164" spans="1:7">
      <c r="A164"/>
      <c r="C164" s="27"/>
    </row>
    <row r="165" spans="1:7">
      <c r="A165"/>
      <c r="C165" s="27"/>
    </row>
    <row r="166" spans="1:7">
      <c r="A166"/>
      <c r="C166" s="27"/>
    </row>
    <row r="167" spans="1:7">
      <c r="A167"/>
      <c r="C167" s="27"/>
    </row>
    <row r="168" spans="1:7">
      <c r="A168"/>
      <c r="C168" s="27"/>
    </row>
    <row r="169" spans="1:7">
      <c r="A169"/>
      <c r="C169" s="27"/>
    </row>
    <row r="170" spans="1:7">
      <c r="A170"/>
      <c r="C170" s="27"/>
    </row>
    <row r="171" spans="1:7">
      <c r="A171"/>
      <c r="C171" s="27"/>
    </row>
    <row r="172" spans="1:7">
      <c r="A172"/>
      <c r="C172" s="27"/>
    </row>
    <row r="173" spans="1:7">
      <c r="A173"/>
      <c r="C173" s="27"/>
    </row>
    <row r="174" spans="1:7">
      <c r="A174"/>
      <c r="C174" s="27"/>
    </row>
    <row r="175" spans="1:7">
      <c r="A175"/>
      <c r="C175" s="27"/>
    </row>
    <row r="176" spans="1:7">
      <c r="A176"/>
      <c r="C176" s="27"/>
    </row>
    <row r="177" spans="1:7">
      <c r="A177"/>
      <c r="C177" s="27"/>
    </row>
    <row r="178" spans="1:7">
      <c r="A178"/>
      <c r="C178" s="27"/>
    </row>
    <row r="179" spans="1:7">
      <c r="A179"/>
      <c r="C179" s="27"/>
    </row>
    <row r="180" spans="1:7">
      <c r="A180"/>
      <c r="C180" s="27"/>
    </row>
    <row r="181" spans="1:7">
      <c r="A181"/>
      <c r="C181" s="27"/>
    </row>
    <row r="182" spans="1:7">
      <c r="A182"/>
      <c r="C182" s="27"/>
    </row>
    <row r="183" spans="1:7">
      <c r="A183"/>
      <c r="C183" s="27"/>
    </row>
    <row r="184" spans="1:7">
      <c r="A184"/>
      <c r="C184" s="27"/>
    </row>
    <row r="185" spans="1:7">
      <c r="A185"/>
      <c r="C185" s="27"/>
    </row>
    <row r="186" spans="1:7">
      <c r="A186"/>
      <c r="C186" s="27"/>
    </row>
    <row r="187" spans="1:7">
      <c r="A187"/>
      <c r="C187" s="27"/>
    </row>
    <row r="188" spans="1:7">
      <c r="A188"/>
      <c r="C188" s="27"/>
    </row>
    <row r="189" spans="1:7">
      <c r="A189"/>
      <c r="C189" s="27"/>
    </row>
    <row r="190" spans="1:7">
      <c r="A190"/>
      <c r="C190" s="27"/>
    </row>
    <row r="191" spans="1:7">
      <c r="A191"/>
      <c r="C191" s="27"/>
    </row>
    <row r="192" spans="1:7">
      <c r="A192"/>
      <c r="C192" s="27"/>
    </row>
    <row r="193" spans="1:7">
      <c r="A193"/>
      <c r="C193" s="27"/>
    </row>
    <row r="194" spans="1:7">
      <c r="A194"/>
      <c r="C194" s="27"/>
    </row>
    <row r="195" spans="1:7">
      <c r="A195"/>
      <c r="C195" s="27"/>
    </row>
    <row r="196" spans="1:7">
      <c r="A196"/>
      <c r="C196" s="27"/>
    </row>
    <row r="197" spans="1:7">
      <c r="A197"/>
      <c r="C197" s="27"/>
    </row>
    <row r="198" spans="1:7">
      <c r="A198"/>
      <c r="C198" s="27"/>
    </row>
    <row r="199" spans="1:7">
      <c r="A199"/>
      <c r="C199" s="27"/>
    </row>
    <row r="200" spans="1:7">
      <c r="A200"/>
      <c r="C200" s="27"/>
    </row>
    <row r="201" spans="1:7">
      <c r="A201"/>
      <c r="C201" s="27"/>
    </row>
    <row r="202" spans="1:7">
      <c r="A202"/>
      <c r="C202" s="27"/>
    </row>
    <row r="203" spans="1:7">
      <c r="A203"/>
      <c r="C203" s="27"/>
    </row>
    <row r="204" spans="1:7">
      <c r="A204"/>
      <c r="C204" s="27"/>
    </row>
    <row r="205" spans="1:7">
      <c r="A205"/>
      <c r="C205" s="27"/>
    </row>
    <row r="206" spans="1:7">
      <c r="A206"/>
      <c r="C206" s="27"/>
    </row>
    <row r="207" spans="1:7">
      <c r="A207"/>
      <c r="C207" s="27"/>
    </row>
    <row r="208" spans="1:7">
      <c r="A208"/>
      <c r="C208" s="27"/>
    </row>
    <row r="209" spans="1:7">
      <c r="A209"/>
      <c r="C209" s="27"/>
    </row>
    <row r="210" spans="1:7">
      <c r="A210"/>
      <c r="C210" s="27"/>
    </row>
    <row r="211" spans="1:7">
      <c r="A211"/>
      <c r="C211" s="27"/>
    </row>
    <row r="212" spans="1:7">
      <c r="A212"/>
      <c r="C212" s="27"/>
    </row>
    <row r="213" spans="1:7">
      <c r="A213"/>
      <c r="C213" s="27"/>
    </row>
    <row r="214" spans="1:7">
      <c r="A214"/>
      <c r="C214" s="27"/>
    </row>
    <row r="215" spans="1:7">
      <c r="A215"/>
      <c r="C215" s="27"/>
    </row>
    <row r="216" spans="1:7">
      <c r="A216"/>
      <c r="C216" s="27"/>
    </row>
    <row r="217" spans="1:7">
      <c r="A217"/>
      <c r="C217" s="27"/>
    </row>
    <row r="218" spans="1:7">
      <c r="A218"/>
      <c r="C218" s="27"/>
    </row>
    <row r="219" spans="1:7">
      <c r="A219"/>
      <c r="C219" s="27"/>
    </row>
    <row r="220" spans="1:7">
      <c r="A220"/>
      <c r="C220" s="27"/>
    </row>
    <row r="221" spans="1:7">
      <c r="A221"/>
      <c r="C221" s="27"/>
    </row>
    <row r="222" spans="1:7">
      <c r="A222"/>
      <c r="C222" s="27"/>
    </row>
    <row r="223" spans="1:7">
      <c r="A223"/>
      <c r="C223" s="27"/>
    </row>
    <row r="224" spans="1:7">
      <c r="A224"/>
      <c r="C224" s="27"/>
    </row>
    <row r="225" spans="1:7">
      <c r="A225"/>
      <c r="C225" s="27"/>
    </row>
    <row r="226" spans="1:7">
      <c r="A226"/>
      <c r="C226" s="27"/>
    </row>
    <row r="227" spans="1:7">
      <c r="A227"/>
      <c r="C227" s="27"/>
    </row>
    <row r="228" spans="1:7">
      <c r="A228"/>
      <c r="C228" s="27"/>
    </row>
    <row r="229" spans="1:7">
      <c r="A229"/>
      <c r="C229" s="27"/>
    </row>
    <row r="230" spans="1:7">
      <c r="A230"/>
      <c r="C230" s="27"/>
    </row>
    <row r="231" spans="1:7">
      <c r="A231"/>
      <c r="C231" s="27"/>
    </row>
    <row r="232" spans="1:7">
      <c r="A232"/>
      <c r="C232" s="27"/>
    </row>
    <row r="233" spans="1:7">
      <c r="A233"/>
      <c r="C233" s="27"/>
    </row>
    <row r="234" spans="1:7">
      <c r="A234"/>
      <c r="C234" s="27"/>
    </row>
    <row r="235" spans="1:7">
      <c r="A235"/>
      <c r="C235" s="27"/>
    </row>
    <row r="236" spans="1:7">
      <c r="A236"/>
      <c r="C236" s="27"/>
    </row>
    <row r="237" spans="1:7">
      <c r="A237"/>
      <c r="C237" s="27"/>
    </row>
    <row r="238" spans="1:7">
      <c r="A238"/>
      <c r="C238" s="27"/>
    </row>
    <row r="239" spans="1:7">
      <c r="A239"/>
      <c r="C239" s="27"/>
    </row>
    <row r="240" spans="1:7">
      <c r="A240"/>
      <c r="C240" s="27"/>
    </row>
    <row r="241" spans="1:7">
      <c r="A241"/>
      <c r="C241" s="27"/>
    </row>
    <row r="242" spans="1:7">
      <c r="A242"/>
      <c r="C242" s="27"/>
    </row>
    <row r="243" spans="1:7">
      <c r="A243"/>
      <c r="C243" s="27"/>
    </row>
    <row r="244" spans="1:7">
      <c r="A244"/>
      <c r="C244" s="27"/>
    </row>
    <row r="245" spans="1:7">
      <c r="A245"/>
      <c r="C245" s="27"/>
    </row>
    <row r="246" spans="1:7">
      <c r="A246"/>
      <c r="C246" s="27"/>
    </row>
    <row r="247" spans="1:7">
      <c r="A247"/>
      <c r="C247" s="27"/>
    </row>
    <row r="248" spans="1:7">
      <c r="A248"/>
      <c r="C248" s="27"/>
    </row>
    <row r="249" spans="1:7">
      <c r="A249"/>
      <c r="C249" s="27"/>
    </row>
    <row r="250" spans="1:7">
      <c r="A250"/>
      <c r="C250" s="2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27"/>
  <sheetViews>
    <sheetView tabSelected="1" workbookViewId="0" zoomScale="120" zoomScaleNormal="120" showGridLines="true" showRowColHeaders="1">
      <selection activeCell="E27" sqref="E27:O27"/>
    </sheetView>
  </sheetViews>
  <sheetFormatPr defaultRowHeight="14.4" outlineLevelRow="0" outlineLevelCol="0"/>
  <cols>
    <col min="1" max="1" width="8" customWidth="true" style="35"/>
    <col min="2" max="2" width="8" customWidth="true" style="35"/>
    <col min="3" max="3" width="8" customWidth="true" style="35"/>
    <col min="4" max="4" width="9.21875" customWidth="true" style="35"/>
    <col min="5" max="5" width="2" customWidth="true" style="35"/>
    <col min="6" max="6" width="8.33203125" customWidth="true" style="35"/>
    <col min="7" max="7" width="8.33203125" customWidth="true" style="35"/>
    <col min="8" max="8" width="8.33203125" customWidth="true" style="35"/>
    <col min="9" max="9" width="8.33203125" customWidth="true" style="35"/>
    <col min="10" max="10" width="8.33203125" customWidth="true" style="35"/>
    <col min="11" max="11" width="8.33203125" customWidth="true" style="35"/>
    <col min="12" max="12" width="8.33203125" customWidth="true" style="35"/>
    <col min="13" max="13" width="2" customWidth="true" style="35"/>
    <col min="14" max="14" width="0.33203125" customWidth="true" style="35"/>
    <col min="15" max="15" width="3.33203125" customWidth="true" style="35"/>
    <col min="16" max="16" width="8.88671875" customWidth="true" style="35"/>
  </cols>
  <sheetData>
    <row r="1" spans="1:16" customHeight="1" ht="46.2">
      <c r="A1" s="57"/>
      <c r="B1" s="57"/>
      <c r="C1" s="57"/>
      <c r="D1" s="57"/>
      <c r="E1" s="54" t="s">
        <v>136</v>
      </c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6" customHeight="1" ht="50.4">
      <c r="A2" s="57"/>
      <c r="B2" s="57"/>
      <c r="C2" s="57"/>
      <c r="D2" s="57"/>
      <c r="E2" s="55" t="str">
        <f>data!D7</f>
        <v>Villa à vendre - Petit Raffray (chemin vingt pieds)</v>
      </c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6" customHeight="1" ht="32.4">
      <c r="A3" s="58"/>
      <c r="B3" s="58"/>
      <c r="C3" s="58"/>
      <c r="D3" s="58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6" customHeight="1" ht="32.4">
      <c r="A4" s="58"/>
      <c r="B4" s="58"/>
      <c r="C4" s="58"/>
      <c r="D4" s="58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6" customHeight="1" ht="32.4">
      <c r="A5" s="58"/>
      <c r="B5" s="58"/>
      <c r="C5" s="58"/>
      <c r="D5" s="58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6" spans="1:16" customHeight="1" ht="32.4">
      <c r="A6" s="58"/>
      <c r="B6" s="58"/>
      <c r="C6" s="58"/>
      <c r="D6" s="58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 customHeight="1" ht="32.4">
      <c r="A7" s="58"/>
      <c r="B7" s="58"/>
      <c r="C7" s="58"/>
      <c r="D7" s="58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16" customHeight="1" ht="32.4">
      <c r="A8" s="58"/>
      <c r="B8" s="58"/>
      <c r="C8" s="58"/>
      <c r="D8" s="58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</row>
    <row r="9" spans="1:16" customHeight="1" ht="32.4">
      <c r="A9" s="58"/>
      <c r="B9" s="58"/>
      <c r="C9" s="58"/>
      <c r="D9" s="58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6" customHeight="1" ht="32.4">
      <c r="A10" s="58"/>
      <c r="B10" s="58"/>
      <c r="C10" s="58"/>
      <c r="D10" s="58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6" customHeight="1" ht="32.4">
      <c r="A11" s="58"/>
      <c r="B11" s="58"/>
      <c r="C11" s="58"/>
      <c r="D11" s="58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</row>
    <row r="12" spans="1:16" customHeight="1" ht="32.4">
      <c r="A12" s="58"/>
      <c r="B12" s="58"/>
      <c r="C12" s="58"/>
      <c r="D12" s="58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6" customHeight="1" ht="20.4">
      <c r="A13" s="58"/>
      <c r="B13" s="58"/>
      <c r="C13" s="58"/>
      <c r="D13" s="58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</row>
    <row r="14" spans="1:16" customHeight="1" ht="42.6">
      <c r="A14" s="59" t="s">
        <v>137</v>
      </c>
      <c r="B14" s="59"/>
      <c r="C14" s="59"/>
      <c r="D14" s="59"/>
      <c r="E14" s="37"/>
      <c r="F14" s="37"/>
      <c r="G14" s="37"/>
      <c r="H14" s="37"/>
      <c r="I14" s="37"/>
      <c r="J14" s="37"/>
      <c r="K14" s="37"/>
      <c r="L14" s="37"/>
      <c r="M14" s="37"/>
      <c r="N14" s="67"/>
      <c r="O14" s="37"/>
    </row>
    <row r="15" spans="1:16" customHeight="1" ht="31.2">
      <c r="A15" s="60" t="str">
        <f>data!D8</f>
        <v>Rs 9700 000 </v>
      </c>
      <c r="B15" s="60"/>
      <c r="C15" s="60"/>
      <c r="D15" s="60"/>
      <c r="E15" s="37"/>
      <c r="F15" s="37"/>
      <c r="G15" s="37"/>
      <c r="H15" s="37"/>
      <c r="I15" s="37"/>
      <c r="J15" s="37"/>
      <c r="K15" s="37"/>
      <c r="L15" s="37"/>
      <c r="M15" s="37"/>
      <c r="N15" s="67"/>
      <c r="O15" s="37"/>
    </row>
    <row r="16" spans="1:16" customHeight="1" ht="31.2">
      <c r="A16" s="61" t="str">
        <f>data!D13</f>
        <v>Réf : Royal Vista</v>
      </c>
      <c r="B16" s="61"/>
      <c r="C16" s="61"/>
      <c r="D16" s="61"/>
      <c r="E16" s="37"/>
      <c r="F16" s="37"/>
      <c r="G16" s="37"/>
      <c r="H16" s="37"/>
      <c r="I16" s="37"/>
      <c r="J16" s="37"/>
      <c r="K16" s="37"/>
      <c r="L16" s="37"/>
      <c r="M16" s="37"/>
      <c r="N16" s="68"/>
      <c r="O16" s="37"/>
    </row>
    <row r="17" spans="1:16" customHeight="1" ht="3">
      <c r="A17" s="58"/>
      <c r="B17" s="58"/>
      <c r="C17" s="58"/>
      <c r="D17" s="58"/>
      <c r="E17" s="37"/>
      <c r="F17" s="37"/>
      <c r="G17" s="37"/>
      <c r="H17" s="37"/>
      <c r="I17" s="37"/>
      <c r="J17" s="37"/>
      <c r="K17" s="37"/>
      <c r="L17" s="37"/>
      <c r="M17" s="37"/>
      <c r="N17" s="67"/>
      <c r="O17" s="37"/>
    </row>
    <row r="18" spans="1:16" customHeight="1" ht="31.2">
      <c r="A18" s="62" t="s">
        <v>138</v>
      </c>
      <c r="B18" s="62"/>
      <c r="C18" s="62"/>
      <c r="D18" s="62"/>
      <c r="E18" s="56" t="s">
        <v>139</v>
      </c>
      <c r="F18" s="56"/>
      <c r="G18" s="56"/>
      <c r="H18" s="56"/>
      <c r="I18" s="56"/>
      <c r="J18" s="56"/>
      <c r="K18" s="56"/>
      <c r="L18" s="56"/>
      <c r="M18" s="56"/>
      <c r="N18" s="69"/>
      <c r="O18" s="37"/>
    </row>
    <row r="19" spans="1:16" customHeight="1" ht="31.2">
      <c r="A19" s="63"/>
      <c r="B19" s="64" t="str">
        <f>data!D3</f>
        <v>House</v>
      </c>
      <c r="C19" s="64"/>
      <c r="D19" s="64"/>
      <c r="E19" s="43"/>
      <c r="F19" s="53" t="str">
        <f>+data!D6</f>
        <v>A new development in the North of Mauritius providing Villa at affordable price in a perfect location that gives you an easy access to Public Beach, Grand Baie, La Croisette, Super U. Very well construction. Delivery 6 to 8 months after signature.
</v>
      </c>
      <c r="G19" s="53"/>
      <c r="H19" s="53"/>
      <c r="I19" s="53"/>
      <c r="J19" s="53"/>
      <c r="K19" s="53"/>
      <c r="L19" s="53"/>
      <c r="M19" s="43"/>
      <c r="N19" s="69"/>
      <c r="O19" s="37"/>
    </row>
    <row r="20" spans="1:16" customHeight="1" ht="31.2">
      <c r="A20" s="63"/>
      <c r="B20" s="64">
        <f>data!D25</f>
        <v>2022</v>
      </c>
      <c r="C20" s="64"/>
      <c r="D20" s="64"/>
      <c r="E20" s="43"/>
      <c r="F20" s="53"/>
      <c r="G20" s="53"/>
      <c r="H20" s="53"/>
      <c r="I20" s="53"/>
      <c r="J20" s="53"/>
      <c r="K20" s="53"/>
      <c r="L20" s="53"/>
      <c r="M20" s="43"/>
      <c r="N20" s="69"/>
      <c r="O20" s="37"/>
    </row>
    <row r="21" spans="1:16" customHeight="1" ht="31.2">
      <c r="A21" s="63"/>
      <c r="B21" s="65" t="str">
        <f>data!D18</f>
        <v>180 m²</v>
      </c>
      <c r="C21" s="65"/>
      <c r="D21" s="64" t="str">
        <f>data!D19</f>
        <v>350 m²</v>
      </c>
      <c r="E21" s="43"/>
      <c r="F21" s="53"/>
      <c r="G21" s="53"/>
      <c r="H21" s="53"/>
      <c r="I21" s="53"/>
      <c r="J21" s="53"/>
      <c r="K21" s="53"/>
      <c r="L21" s="53"/>
      <c r="M21" s="43"/>
      <c r="N21" s="69"/>
      <c r="O21" s="37"/>
    </row>
    <row r="22" spans="1:16" customHeight="1" ht="31.2">
      <c r="A22" s="63"/>
      <c r="B22" s="64">
        <f>data!D14</f>
        <v>3</v>
      </c>
      <c r="C22" s="65"/>
      <c r="D22" s="64">
        <f>data!D15</f>
        <v>2</v>
      </c>
      <c r="E22" s="43"/>
      <c r="F22" s="53"/>
      <c r="G22" s="53"/>
      <c r="H22" s="53"/>
      <c r="I22" s="53"/>
      <c r="J22" s="53"/>
      <c r="K22" s="53"/>
      <c r="L22" s="53"/>
      <c r="M22" s="43"/>
      <c r="N22" s="69"/>
      <c r="O22" s="37"/>
    </row>
    <row r="23" spans="1:16" customHeight="1" ht="31.2">
      <c r="A23" s="63"/>
      <c r="B23" s="64" t="str">
        <f>+data!D26</f>
        <v>Private</v>
      </c>
      <c r="C23" s="64"/>
      <c r="D23" s="64"/>
      <c r="E23" s="37"/>
      <c r="F23" s="50" t="s">
        <v>140</v>
      </c>
      <c r="G23" s="50"/>
      <c r="H23" s="51" t="str">
        <f>data!D37&amp;" ( "&amp;data!D36&amp;" "&amp;data!D35&amp;" )"</f>
        <v>+230 58 63 55 55 ( Julien PADUCH )</v>
      </c>
      <c r="I23" s="51"/>
      <c r="J23" s="51"/>
      <c r="K23" s="51"/>
      <c r="L23" s="51"/>
      <c r="M23" s="37"/>
      <c r="N23" s="67"/>
      <c r="O23" s="37"/>
    </row>
    <row r="24" spans="1:16" customHeight="1" ht="31.2">
      <c r="A24" s="63"/>
      <c r="B24" s="64" t="str">
        <f>+data!D17</f>
        <v/>
      </c>
      <c r="C24" s="65"/>
      <c r="D24" s="65"/>
      <c r="E24" s="37"/>
      <c r="F24" s="50"/>
      <c r="G24" s="50"/>
      <c r="H24" s="52" t="str">
        <f>data!D32&amp;" (Office)"</f>
        <v>+230 460 82 08 (Office)</v>
      </c>
      <c r="I24" s="52"/>
      <c r="J24" s="52"/>
      <c r="K24" s="52"/>
      <c r="L24" s="52"/>
      <c r="M24" s="37"/>
      <c r="N24" s="67"/>
      <c r="O24" s="37"/>
    </row>
    <row r="25" spans="1:16" customHeight="1" ht="15">
      <c r="A25" s="63"/>
      <c r="B25" s="66"/>
      <c r="C25" s="66"/>
      <c r="D25" s="66"/>
      <c r="E25" s="37"/>
      <c r="F25" s="37"/>
      <c r="G25" s="37"/>
      <c r="H25" s="37"/>
      <c r="I25" s="37"/>
      <c r="J25" s="37"/>
      <c r="K25" s="37"/>
      <c r="L25" s="37"/>
      <c r="M25" s="37"/>
      <c r="N25" s="67"/>
      <c r="O25" s="37"/>
    </row>
    <row r="26" spans="1:16" customHeight="1" ht="1.8">
      <c r="A26" s="44"/>
      <c r="B26" s="45"/>
      <c r="C26" s="45"/>
      <c r="D26" s="45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37"/>
    </row>
    <row r="27" spans="1:16" customHeight="1" ht="18">
      <c r="A27" s="36"/>
      <c r="B27" s="36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2"/>
    <mergeCell ref="E1:O1"/>
    <mergeCell ref="E2:O2"/>
    <mergeCell ref="A14:D14"/>
    <mergeCell ref="A18:D18"/>
    <mergeCell ref="E18:M18"/>
    <mergeCell ref="A15:D15"/>
    <mergeCell ref="A16:D16"/>
    <mergeCell ref="F23:G24"/>
    <mergeCell ref="H23:L23"/>
    <mergeCell ref="H24:L24"/>
    <mergeCell ref="B19:D19"/>
    <mergeCell ref="B20:D20"/>
    <mergeCell ref="B23:D23"/>
    <mergeCell ref="F19:L22"/>
  </mergeCells>
  <printOptions gridLines="false" gridLinesSet="true" horizontalCentered="true" verticalCentered="true"/>
  <pageMargins left="0.19685039370079" right="0.19685039370079" top="0.19685039370079" bottom="0.19685039370079" header="0" footer="0"/>
  <pageSetup paperSize="9" orientation="portrait" scale="100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colors</vt:lpstr>
      <vt:lpstr>DREAM ESCAPES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Activimmo logiciel</dc:creator>
  <cp:lastModifiedBy>activ</cp:lastModifiedBy>
  <dcterms:created xsi:type="dcterms:W3CDTF">2022-04-18T12:37:36+02:00</dcterms:created>
  <dcterms:modified xsi:type="dcterms:W3CDTF">2022-08-09T13:17:49+02:00</dcterms:modified>
  <dc:title/>
  <dc:description/>
  <dc:subject/>
  <cp:keywords/>
  <cp:category/>
</cp:coreProperties>
</file>